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.docs.live.net/d9f84ab94996811f/_56.Work.template/"/>
    </mc:Choice>
  </mc:AlternateContent>
  <xr:revisionPtr revIDLastSave="48" documentId="13_ncr:1_{993F5F36-1999-405C-A05A-98B54184907A}" xr6:coauthVersionLast="47" xr6:coauthVersionMax="47" xr10:uidLastSave="{818F7761-D479-4152-B14D-1206E25A3CB5}"/>
  <bookViews>
    <workbookView xWindow="-108" yWindow="-108" windowWidth="23256" windowHeight="12576" xr2:uid="{00000000-000D-0000-FFFF-FFFF00000000}"/>
  </bookViews>
  <sheets>
    <sheet name="Instructions" sheetId="16" r:id="rId1"/>
    <sheet name="QDIRF-Sample" sheetId="15" r:id="rId2"/>
    <sheet name="QDIRF" sheetId="17" r:id="rId3"/>
    <sheet name="ProjPlan" sheetId="6" r:id="rId4"/>
    <sheet name="Contacts" sheetId="9" r:id="rId5"/>
    <sheet name="SampleFunctionMap" sheetId="11" state="hidden" r:id="rId6"/>
    <sheet name="Risk Log" sheetId="2" state="hidden" r:id="rId7"/>
    <sheet name="Issue Log" sheetId="3" state="hidden" r:id="rId8"/>
    <sheet name="LF-Charter" sheetId="13" r:id="rId9"/>
    <sheet name="Flags" sheetId="14" r:id="rId10"/>
  </sheets>
  <definedNames>
    <definedName name="_xlnm._FilterDatabase" localSheetId="7" hidden="1">'Issue Log'!$B$5:$M$299</definedName>
    <definedName name="_xlnm._FilterDatabase" localSheetId="3" hidden="1">ProjPlan!$A$9:$I$12</definedName>
    <definedName name="_xlnm._FilterDatabase" localSheetId="2" hidden="1">QDIRF!$A$3:$Q$6</definedName>
    <definedName name="_xlnm._FilterDatabase" localSheetId="1" hidden="1">'QDIRF-Sample'!$A$3:$Q$12</definedName>
    <definedName name="A_STAT" localSheetId="5">#REF!</definedName>
    <definedName name="L_PrimResp" localSheetId="5">#REF!</definedName>
  </definedNames>
  <calcPr calcId="181029"/>
</workbook>
</file>

<file path=xl/calcChain.xml><?xml version="1.0" encoding="utf-8"?>
<calcChain xmlns="http://schemas.openxmlformats.org/spreadsheetml/2006/main">
  <c r="Q5" i="17" l="1"/>
  <c r="F5" i="17"/>
  <c r="P5" i="17" s="1"/>
  <c r="B5" i="17"/>
  <c r="A5" i="17"/>
  <c r="A4" i="17" s="1"/>
  <c r="F4" i="17"/>
  <c r="B4" i="17"/>
  <c r="O1" i="17"/>
  <c r="G1" i="17"/>
  <c r="A1" i="13"/>
  <c r="A1" i="9"/>
  <c r="E1" i="9"/>
  <c r="I1" i="6"/>
  <c r="E1" i="13"/>
  <c r="E5" i="6"/>
  <c r="E4" i="6"/>
  <c r="E3" i="6"/>
  <c r="E2" i="6"/>
  <c r="J40" i="6"/>
  <c r="J39" i="6"/>
  <c r="J38" i="6"/>
  <c r="J37" i="6"/>
  <c r="J36" i="6"/>
  <c r="J35" i="6"/>
  <c r="J34" i="6"/>
  <c r="J33" i="6"/>
  <c r="J32" i="6"/>
  <c r="J31" i="6"/>
  <c r="J30" i="6"/>
  <c r="J29" i="6"/>
  <c r="J28" i="6"/>
  <c r="J27" i="6"/>
  <c r="J26" i="6"/>
  <c r="J25" i="6"/>
  <c r="J24" i="6"/>
  <c r="J23" i="6"/>
  <c r="J22" i="6"/>
  <c r="J21" i="6"/>
  <c r="J20" i="6"/>
  <c r="J19" i="6"/>
  <c r="J18" i="6"/>
  <c r="J17" i="6"/>
  <c r="J16" i="6"/>
  <c r="J15" i="6"/>
  <c r="J14" i="6"/>
  <c r="J13" i="6"/>
  <c r="J12" i="6"/>
  <c r="J11" i="6"/>
  <c r="F10" i="15"/>
  <c r="B10" i="15"/>
  <c r="O1" i="15"/>
  <c r="F1" i="6"/>
  <c r="P4" i="17" l="1"/>
  <c r="Q4" i="17"/>
  <c r="D1" i="6"/>
  <c r="A1" i="6"/>
  <c r="G1" i="15"/>
  <c r="F9" i="15"/>
  <c r="B9" i="15"/>
  <c r="F8" i="15"/>
  <c r="B8" i="15"/>
  <c r="F7" i="15"/>
  <c r="B7" i="15"/>
  <c r="F6" i="15"/>
  <c r="B6" i="15"/>
  <c r="F5" i="15"/>
  <c r="B5" i="15"/>
  <c r="F4" i="15"/>
  <c r="B4" i="15"/>
  <c r="A4" i="15"/>
  <c r="M1" i="3"/>
  <c r="P18" i="2"/>
  <c r="K24" i="2"/>
  <c r="K23" i="2"/>
  <c r="K22" i="2"/>
  <c r="K21" i="2"/>
  <c r="K44" i="2"/>
  <c r="K43" i="2"/>
  <c r="K42" i="2"/>
  <c r="K41" i="2"/>
  <c r="K40" i="2"/>
  <c r="K39" i="2"/>
  <c r="K38" i="2"/>
  <c r="K37" i="2"/>
  <c r="K36" i="2"/>
  <c r="K35" i="2"/>
  <c r="K34" i="2"/>
  <c r="K33" i="2"/>
  <c r="K32" i="2"/>
  <c r="K31" i="2"/>
  <c r="K30" i="2"/>
  <c r="K29" i="2"/>
  <c r="K28" i="2"/>
  <c r="K27" i="2"/>
  <c r="K26" i="2"/>
  <c r="K20" i="2"/>
  <c r="K4" i="3"/>
  <c r="K3" i="3"/>
  <c r="K2" i="3"/>
  <c r="A18" i="2" l="1"/>
  <c r="J10" i="6"/>
  <c r="Q10" i="15"/>
  <c r="P10" i="15"/>
  <c r="Q7" i="15"/>
  <c r="B1" i="3"/>
  <c r="Q4" i="15"/>
  <c r="Q8" i="15"/>
  <c r="Q9" i="15"/>
  <c r="Q5" i="15"/>
  <c r="Q6" i="15"/>
  <c r="Q11" i="15"/>
  <c r="P5" i="15"/>
  <c r="P7" i="15"/>
  <c r="P9" i="15"/>
  <c r="P4" i="15"/>
  <c r="P6" i="15"/>
  <c r="P8" i="15"/>
  <c r="P11" i="15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Leslie Reid</author>
  </authors>
  <commentList>
    <comment ref="C5" authorId="0" shapeId="0" xr:uid="{00000000-0006-0000-0600-000001000000}">
      <text>
        <r>
          <rPr>
            <b/>
            <sz val="8"/>
            <color indexed="81"/>
            <rFont val="Tahoma"/>
            <family val="2"/>
          </rPr>
          <t>Description of Issue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D5" authorId="0" shapeId="0" xr:uid="{00000000-0006-0000-0600-000002000000}">
      <text>
        <r>
          <rPr>
            <b/>
            <sz val="8"/>
            <color indexed="81"/>
            <rFont val="Tahoma"/>
            <family val="2"/>
          </rPr>
          <t>Description of problem or action
Add updates here as they arise so we know where we are at with the issue.
For updates add mm/dd/yyyy &amp; originator
List most recent update on top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G5" authorId="0" shapeId="0" xr:uid="{00000000-0006-0000-0600-000003000000}">
      <text>
        <r>
          <rPr>
            <b/>
            <sz val="8"/>
            <color indexed="81"/>
            <rFont val="Tahoma"/>
            <family val="2"/>
          </rPr>
          <t>Date problem or action was opened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H5" authorId="0" shapeId="0" xr:uid="{00000000-0006-0000-0600-000004000000}">
      <text>
        <r>
          <rPr>
            <b/>
            <sz val="8"/>
            <color indexed="81"/>
            <rFont val="Tahoma"/>
            <family val="2"/>
          </rPr>
          <t>Date problem or action is due</t>
        </r>
      </text>
    </comment>
    <comment ref="I5" authorId="0" shapeId="0" xr:uid="{00000000-0006-0000-0600-000005000000}">
      <text>
        <r>
          <rPr>
            <b/>
            <sz val="8"/>
            <color indexed="81"/>
            <rFont val="Tahoma"/>
            <family val="2"/>
          </rPr>
          <t>Date problem or action was closed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J5" authorId="0" shapeId="0" xr:uid="{00000000-0006-0000-0600-000006000000}">
      <text>
        <r>
          <rPr>
            <b/>
            <sz val="8"/>
            <color indexed="81"/>
            <rFont val="Tahoma"/>
            <family val="2"/>
          </rPr>
          <t xml:space="preserve">Person who raised the issue </t>
        </r>
      </text>
    </comment>
    <comment ref="K5" authorId="0" shapeId="0" xr:uid="{00000000-0006-0000-0600-000007000000}">
      <text>
        <r>
          <rPr>
            <b/>
            <sz val="8"/>
            <color indexed="81"/>
            <rFont val="Tahoma"/>
            <family val="2"/>
          </rPr>
          <t>Person Following Up With Issue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L5" authorId="0" shapeId="0" xr:uid="{00000000-0006-0000-0600-000008000000}">
      <text>
        <r>
          <rPr>
            <b/>
            <sz val="8"/>
            <color indexed="81"/>
            <rFont val="Tahoma"/>
            <family val="2"/>
          </rPr>
          <t>Severity
1 - Critical Business Impact
2 - Serious Business Impact
3 - Minor Business Impact
4 - No Business Impact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M5" authorId="0" shapeId="0" xr:uid="{00000000-0006-0000-0600-000009000000}">
      <text>
        <r>
          <rPr>
            <b/>
            <sz val="8"/>
            <color indexed="81"/>
            <rFont val="Tahoma"/>
            <family val="2"/>
          </rPr>
          <t>H/W - Hardware       S/W - Software       P/S - Professional Services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<sst xmlns="http://schemas.openxmlformats.org/spreadsheetml/2006/main" count="1466" uniqueCount="330">
  <si>
    <t xml:space="preserve">Project: </t>
  </si>
  <si>
    <t>Version:</t>
  </si>
  <si>
    <t>Sort</t>
  </si>
  <si>
    <t>Review</t>
  </si>
  <si>
    <t>Sub</t>
  </si>
  <si>
    <t>QDIRF</t>
  </si>
  <si>
    <t>QIR#</t>
  </si>
  <si>
    <t>QDIRF-ID</t>
  </si>
  <si>
    <t>Name</t>
  </si>
  <si>
    <t>Description</t>
  </si>
  <si>
    <t>Owner</t>
  </si>
  <si>
    <t>Priority</t>
  </si>
  <si>
    <t>Open</t>
  </si>
  <si>
    <t xml:space="preserve">Close </t>
  </si>
  <si>
    <t>Area</t>
  </si>
  <si>
    <t>Status</t>
  </si>
  <si>
    <t>Notes</t>
  </si>
  <si>
    <t>Email Subject</t>
  </si>
  <si>
    <t>Meeting topic</t>
  </si>
  <si>
    <t>QIR</t>
  </si>
  <si>
    <t>[&lt; 50 char]</t>
  </si>
  <si>
    <t>[Just Enough Information]</t>
  </si>
  <si>
    <t>QIR Status</t>
  </si>
  <si>
    <t>MMM-DD OPEN, CLOSE: Notes</t>
  </si>
  <si>
    <t>Question</t>
  </si>
  <si>
    <t>EXAMPLE: &gt; 50 Characters in the name field, this one is 58</t>
  </si>
  <si>
    <t>Example of a too long name</t>
  </si>
  <si>
    <t>Inn Charj</t>
  </si>
  <si>
    <t>a.TBD</t>
  </si>
  <si>
    <t>Issue</t>
  </si>
  <si>
    <t>Budget for Mandarin</t>
  </si>
  <si>
    <t>Is there contingency funds to translate material into Mandarin.</t>
  </si>
  <si>
    <t>c.Medium</t>
  </si>
  <si>
    <t>PM</t>
  </si>
  <si>
    <t>a.Open</t>
  </si>
  <si>
    <t>Dec-21, OPEN: To review with Proj board in Janary</t>
  </si>
  <si>
    <t>Translate Material</t>
  </si>
  <si>
    <t>Translate into French, Ukranian or Mandarin?</t>
  </si>
  <si>
    <t>Bobs Uruncle</t>
  </si>
  <si>
    <t>Vol</t>
  </si>
  <si>
    <t>t.Transferred</t>
  </si>
  <si>
    <t>Dec 21, CLOSE: Sponsor agrees with approach.  Translation added to project plan for French and Ukraine (see WBS 2.3.5 &amp; 2.3.6); budget for Mandarin to be sought from board, see issue #2.
Dec 15: Recommendation at Team meeting, discuss with sponsor. 
Dec 6-14: Bob Investigating
Dec 5: Assigned to Bob. 
Dec 4, OPEN: Question from team meeting.</t>
  </si>
  <si>
    <t>Website Loads Slow</t>
  </si>
  <si>
    <t>Website loading slowly on ie10</t>
  </si>
  <si>
    <t>A. Knerd</t>
  </si>
  <si>
    <t>b.Low</t>
  </si>
  <si>
    <t>IT</t>
  </si>
  <si>
    <t>Dec-3, OPEN: Customer complaints</t>
  </si>
  <si>
    <t>Dial Up Modem</t>
  </si>
  <si>
    <t>Can website work on dial up modem</t>
  </si>
  <si>
    <t>Dec-2, OPEN: Northern Canada request</t>
  </si>
  <si>
    <t>IT Support</t>
  </si>
  <si>
    <t>Who will be our IT support?</t>
  </si>
  <si>
    <t>d.High</t>
  </si>
  <si>
    <t>c.Closed</t>
  </si>
  <si>
    <t>Dec 11, CLOSE: Bob onboarded to project
Dec 9: CIO assigned Bob to support
Dec 2: Board is reviewing
Dec-1, OPEN: Who will take care of IT questions.</t>
  </si>
  <si>
    <t>+ Sort#</t>
  </si>
  <si>
    <t>Select QIR</t>
  </si>
  <si>
    <t>+QIR#</t>
  </si>
  <si>
    <t xml:space="preserve">↑ Copy/Insert FIRST Template Row ↑ </t>
  </si>
  <si>
    <t>Select</t>
  </si>
  <si>
    <t>Optional</t>
  </si>
  <si>
    <t>[DATE] UPDATE</t>
  </si>
  <si>
    <t>Copy/Paste</t>
  </si>
  <si>
    <t>Proj</t>
  </si>
  <si>
    <t>Completion</t>
  </si>
  <si>
    <t>Assigned/Status</t>
  </si>
  <si>
    <t>Task</t>
  </si>
  <si>
    <t>Element</t>
  </si>
  <si>
    <t>Comments</t>
  </si>
  <si>
    <t>Days</t>
  </si>
  <si>
    <t>Date</t>
  </si>
  <si>
    <t>Who</t>
  </si>
  <si>
    <t>Project Initiation</t>
  </si>
  <si>
    <t>1. Milestone</t>
  </si>
  <si>
    <t>9.Completed</t>
  </si>
  <si>
    <t>1.Not Started</t>
  </si>
  <si>
    <t>3.In Progress</t>
  </si>
  <si>
    <t>8.Abandoned</t>
  </si>
  <si>
    <t>^^ Copy/Insert FIRST Template Row ^^</t>
  </si>
  <si>
    <t>Email</t>
  </si>
  <si>
    <t>_Name</t>
  </si>
  <si>
    <t>Entity</t>
  </si>
  <si>
    <t xml:space="preserve">Role </t>
  </si>
  <si>
    <t>Comment</t>
  </si>
  <si>
    <t>AGov</t>
  </si>
  <si>
    <t>Technical</t>
  </si>
  <si>
    <t>Bus. Analyst</t>
  </si>
  <si>
    <t>Consult-R-Us</t>
  </si>
  <si>
    <t>Proj Mgr</t>
  </si>
  <si>
    <t>↑ Insert Row Above</t>
  </si>
  <si>
    <t>Menu Item</t>
  </si>
  <si>
    <t>Public</t>
  </si>
  <si>
    <t>Member - No Vol Admin Access</t>
  </si>
  <si>
    <t>Volunteer (Hike Leader)</t>
  </si>
  <si>
    <t>Executive Only</t>
  </si>
  <si>
    <t>Executive &amp; Volunteer</t>
  </si>
  <si>
    <t>ALL Web Site Functions</t>
  </si>
  <si>
    <t>Waiver Admin Functions</t>
  </si>
  <si>
    <t>Communication Mgr Functions</t>
  </si>
  <si>
    <t>Photo Historian Functions</t>
  </si>
  <si>
    <t>Content Mgr Functions</t>
  </si>
  <si>
    <t>Treasurer Functions</t>
  </si>
  <si>
    <t>Volunteer Coordinator Functions</t>
  </si>
  <si>
    <t>Training Coordinator Functions</t>
  </si>
  <si>
    <t>Partner/Banner Data Functions</t>
  </si>
  <si>
    <t>Safety Functions</t>
  </si>
  <si>
    <t xml:space="preserve">Volunteers' Area </t>
  </si>
  <si>
    <t>Yes</t>
  </si>
  <si>
    <t xml:space="preserve">   Manage Events: </t>
  </si>
  <si>
    <t xml:space="preserve">     - Coordinate Upcoming </t>
  </si>
  <si>
    <t xml:space="preserve">     - Coordinate Past </t>
  </si>
  <si>
    <t xml:space="preserve">     - Add/Edit Future </t>
  </si>
  <si>
    <t>Yes-Add &amp; Edit own</t>
  </si>
  <si>
    <t>Yes - All</t>
  </si>
  <si>
    <t xml:space="preserve">     - Edit Past </t>
  </si>
  <si>
    <t xml:space="preserve">     - Edit Cancelled (Past) </t>
  </si>
  <si>
    <t xml:space="preserve">     - Event Search </t>
  </si>
  <si>
    <t xml:space="preserve">   Add Member to Event </t>
  </si>
  <si>
    <t xml:space="preserve">   Double Bookings </t>
  </si>
  <si>
    <t xml:space="preserve">   E-Mail All Volunteers </t>
  </si>
  <si>
    <t xml:space="preserve">   Volunteer Contact Info </t>
  </si>
  <si>
    <t xml:space="preserve">Officer/Administration </t>
  </si>
  <si>
    <t xml:space="preserve">   Member Notations </t>
  </si>
  <si>
    <t xml:space="preserve">   Membership Management </t>
  </si>
  <si>
    <t xml:space="preserve">   Outstanding Waivers </t>
  </si>
  <si>
    <t xml:space="preserve">   Missing Waivers </t>
  </si>
  <si>
    <t xml:space="preserve">   E-Mail All Members </t>
  </si>
  <si>
    <t xml:space="preserve">   Send Newsletter </t>
  </si>
  <si>
    <t xml:space="preserve">   Upload PDF Newsletter </t>
  </si>
  <si>
    <t xml:space="preserve">   Member Postings </t>
  </si>
  <si>
    <t xml:space="preserve">   Archive an Account </t>
  </si>
  <si>
    <t xml:space="preserve">   Delete an Account </t>
  </si>
  <si>
    <t xml:space="preserve">   Reinstate User </t>
  </si>
  <si>
    <t xml:space="preserve">   Transfer an Account </t>
  </si>
  <si>
    <t xml:space="preserve">   Flag Invalid EMail </t>
  </si>
  <si>
    <t xml:space="preserve">   Reset Member Password </t>
  </si>
  <si>
    <t xml:space="preserve">   Volunteer Admin </t>
  </si>
  <si>
    <t xml:space="preserve">   Volunteer Photos </t>
  </si>
  <si>
    <t xml:space="preserve">Treasurer </t>
  </si>
  <si>
    <t xml:space="preserve">   Manage Member Fees </t>
  </si>
  <si>
    <t xml:space="preserve">Webmaster </t>
  </si>
  <si>
    <t xml:space="preserve">   Announcements </t>
  </si>
  <si>
    <t xml:space="preserve">   Site Verbiage </t>
  </si>
  <si>
    <t xml:space="preserve">   Lookup Tables </t>
  </si>
  <si>
    <t xml:space="preserve">   Web Site Options </t>
  </si>
  <si>
    <t xml:space="preserve">   Data Query </t>
  </si>
  <si>
    <t xml:space="preserve">   Data Hammer </t>
  </si>
  <si>
    <t xml:space="preserve">   Control Panel </t>
  </si>
  <si>
    <t xml:space="preserve">   FTP Site </t>
  </si>
  <si>
    <t xml:space="preserve">Processes </t>
  </si>
  <si>
    <t xml:space="preserve">   Web Site User Guide </t>
  </si>
  <si>
    <t xml:space="preserve">   Hike Leader Manual </t>
  </si>
  <si>
    <t xml:space="preserve">   Waiver Admin </t>
  </si>
  <si>
    <t xml:space="preserve">   Volunteer Coordination </t>
  </si>
  <si>
    <t xml:space="preserve">Events </t>
  </si>
  <si>
    <t xml:space="preserve">   My Upcoming Events </t>
  </si>
  <si>
    <t xml:space="preserve">   My Past Events </t>
  </si>
  <si>
    <t xml:space="preserve">   My Double-Bookings </t>
  </si>
  <si>
    <t xml:space="preserve">   All Upcoming Events </t>
  </si>
  <si>
    <t xml:space="preserve">   All Past Events </t>
  </si>
  <si>
    <t xml:space="preserve">   Coordinate Events </t>
  </si>
  <si>
    <t xml:space="preserve">   Calendar Posting </t>
  </si>
  <si>
    <t xml:space="preserve">My Account </t>
  </si>
  <si>
    <t xml:space="preserve">   View/Edit Your Info </t>
  </si>
  <si>
    <t xml:space="preserve">   Change Preferences </t>
  </si>
  <si>
    <t xml:space="preserve">   Change Password </t>
  </si>
  <si>
    <t xml:space="preserve">   Set Up Agents </t>
  </si>
  <si>
    <t xml:space="preserve">   Renew Membership </t>
  </si>
  <si>
    <t xml:space="preserve">Member Info </t>
  </si>
  <si>
    <t xml:space="preserve">   Member Network </t>
  </si>
  <si>
    <t xml:space="preserve">   My Event Buddies </t>
  </si>
  <si>
    <t xml:space="preserve">   Member Web Sites </t>
  </si>
  <si>
    <t xml:space="preserve">   Today's Birthdays </t>
  </si>
  <si>
    <t xml:space="preserve">   Anniversary List </t>
  </si>
  <si>
    <t xml:space="preserve">Resources </t>
  </si>
  <si>
    <t xml:space="preserve">   Newsletters </t>
  </si>
  <si>
    <t xml:space="preserve">   General Info </t>
  </si>
  <si>
    <t xml:space="preserve">   Volunteers </t>
  </si>
  <si>
    <t xml:space="preserve">   Statistics </t>
  </si>
  <si>
    <t xml:space="preserve">   FAQ </t>
  </si>
  <si>
    <t xml:space="preserve">   How You can Help </t>
  </si>
  <si>
    <t xml:space="preserve">   Contact Us </t>
  </si>
  <si>
    <t xml:space="preserve">Membership </t>
  </si>
  <si>
    <t xml:space="preserve">   Membership Info </t>
  </si>
  <si>
    <t xml:space="preserve">   Rules </t>
  </si>
  <si>
    <t xml:space="preserve">   Waiver </t>
  </si>
  <si>
    <t xml:space="preserve">   Upcoming Events </t>
  </si>
  <si>
    <t xml:space="preserve">   Past Events </t>
  </si>
  <si>
    <t xml:space="preserve">   Difficulty Ratings </t>
  </si>
  <si>
    <t xml:space="preserve">   Event Checklists </t>
  </si>
  <si>
    <t xml:space="preserve">   Etiquette Guidelines </t>
  </si>
  <si>
    <t xml:space="preserve">Other </t>
  </si>
  <si>
    <t xml:space="preserve">   Links </t>
  </si>
  <si>
    <t xml:space="preserve">Member Reports </t>
  </si>
  <si>
    <t xml:space="preserve">   Complete List </t>
  </si>
  <si>
    <t>Add New Member</t>
  </si>
  <si>
    <t>Edit Member</t>
  </si>
  <si>
    <t>Resign Member</t>
  </si>
  <si>
    <t>Delete Member</t>
  </si>
  <si>
    <t xml:space="preserve">   Resigned List </t>
  </si>
  <si>
    <t xml:space="preserve">   Active </t>
  </si>
  <si>
    <t xml:space="preserve">   Volunteer Activity </t>
  </si>
  <si>
    <t xml:space="preserve">   Sign-Ups by Month </t>
  </si>
  <si>
    <t xml:space="preserve"> Attendance Reports </t>
  </si>
  <si>
    <t xml:space="preserve">   New Sign-Ups </t>
  </si>
  <si>
    <t xml:space="preserve">   Member Attendance </t>
  </si>
  <si>
    <t xml:space="preserve"> Web Site </t>
  </si>
  <si>
    <t xml:space="preserve">   Event Count/Mo</t>
  </si>
  <si>
    <t>Remove Access to funcitonality</t>
  </si>
  <si>
    <t>Add Access to functionality</t>
  </si>
  <si>
    <t>0.Unknown</t>
  </si>
  <si>
    <t>1. Low</t>
  </si>
  <si>
    <t>3. Moderate</t>
  </si>
  <si>
    <t>5. Medium</t>
  </si>
  <si>
    <t>7.High</t>
  </si>
  <si>
    <t>8. Very High</t>
  </si>
  <si>
    <t>Critical</t>
  </si>
  <si>
    <t>*** Use the QDIRF Unless a Dedicated Log is Required ****</t>
  </si>
  <si>
    <t>*** Hide this Tab if QDIRF is Used or Delete Red Text ***</t>
  </si>
  <si>
    <t>Log Version#:</t>
  </si>
  <si>
    <t>ID</t>
  </si>
  <si>
    <t>Date Raised</t>
  </si>
  <si>
    <t>Raised By</t>
  </si>
  <si>
    <t>Category</t>
  </si>
  <si>
    <t>Description of Risk</t>
  </si>
  <si>
    <r>
      <t xml:space="preserve">Prob.
</t>
    </r>
    <r>
      <rPr>
        <sz val="10"/>
        <rFont val="Verdana"/>
        <family val="2"/>
      </rPr>
      <t>Low=1
Med=5
High=10</t>
    </r>
  </si>
  <si>
    <r>
      <t xml:space="preserve">Impact
</t>
    </r>
    <r>
      <rPr>
        <sz val="10"/>
        <rFont val="Verdana"/>
        <family val="2"/>
      </rPr>
      <t>Low=1
Med=5 
High=10</t>
    </r>
  </si>
  <si>
    <r>
      <t xml:space="preserve">Score
</t>
    </r>
    <r>
      <rPr>
        <sz val="10"/>
        <rFont val="Verdana"/>
        <family val="2"/>
      </rPr>
      <t>Prob. X Impact</t>
    </r>
  </si>
  <si>
    <t>Wtd  Score
0-100</t>
  </si>
  <si>
    <t>Description of Impact</t>
  </si>
  <si>
    <t xml:space="preserve">Response Strategy  </t>
  </si>
  <si>
    <t>Action (Risk Response)</t>
  </si>
  <si>
    <t>Outcome</t>
  </si>
  <si>
    <t xml:space="preserve">1. Frank </t>
  </si>
  <si>
    <t>Resource Risks</t>
  </si>
  <si>
    <t>Finding operational TM Leader/Chair</t>
  </si>
  <si>
    <t xml:space="preserve"> </t>
  </si>
  <si>
    <t>&lt; 10</t>
  </si>
  <si>
    <t>Low Risk, monitor but no action</t>
  </si>
  <si>
    <t>Moderate risk, monitor risk and engage action</t>
  </si>
  <si>
    <t>High risk, monitor risk, steering group action requested</t>
  </si>
  <si>
    <t>15-35</t>
  </si>
  <si>
    <t>Low risk, active monitoring but no action</t>
  </si>
  <si>
    <t>Moderate risk, monitor risk, engage action, flag to steering group</t>
  </si>
  <si>
    <t>80+</t>
  </si>
  <si>
    <t>Extreme risk, project champion to mediate and correct</t>
  </si>
  <si>
    <t>Red</t>
  </si>
  <si>
    <t>= Reassigned to Risk Log</t>
  </si>
  <si>
    <t>Open Issues</t>
  </si>
  <si>
    <t>Assigned Issues</t>
  </si>
  <si>
    <t>Closed Issues</t>
  </si>
  <si>
    <t xml:space="preserve">Issue  </t>
  </si>
  <si>
    <t>Action Item (including resolution description)</t>
  </si>
  <si>
    <t>Phase</t>
  </si>
  <si>
    <r>
      <t xml:space="preserve">Status
</t>
    </r>
    <r>
      <rPr>
        <sz val="10"/>
        <rFont val="Verdana"/>
        <family val="2"/>
      </rPr>
      <t>-</t>
    </r>
    <r>
      <rPr>
        <sz val="9"/>
        <rFont val="Verdana"/>
        <family val="2"/>
      </rPr>
      <t>Open
-Assig'd
-Closed</t>
    </r>
  </si>
  <si>
    <r>
      <t xml:space="preserve">Opened </t>
    </r>
    <r>
      <rPr>
        <sz val="9"/>
        <color indexed="8"/>
        <rFont val="Arial"/>
        <family val="2"/>
      </rPr>
      <t>dd/mm/yyyy</t>
    </r>
  </si>
  <si>
    <t>Due Date (if available)</t>
  </si>
  <si>
    <t>Completed
Date</t>
  </si>
  <si>
    <t>Raised
by</t>
  </si>
  <si>
    <t xml:space="preserve">Assig'd
To </t>
  </si>
  <si>
    <t>Severity 
(Impact) a</t>
  </si>
  <si>
    <t>Project Component
b</t>
  </si>
  <si>
    <t>(a) 1 - Critical; 2 - Serious; 3 - Minor; 4 - No Impact</t>
  </si>
  <si>
    <t>(b) Production; Writing; Maps; Resources; Distribution</t>
  </si>
  <si>
    <r>
      <t xml:space="preserve">*** Hide this Tab if a Logical Framework </t>
    </r>
    <r>
      <rPr>
        <b/>
        <i/>
        <u/>
        <sz val="10"/>
        <color rgb="FFFF0000"/>
        <rFont val="Arial"/>
        <family val="2"/>
      </rPr>
      <t>NOT</t>
    </r>
    <r>
      <rPr>
        <b/>
        <sz val="10"/>
        <color rgb="FFFF0000"/>
        <rFont val="Arial"/>
        <family val="2"/>
      </rPr>
      <t xml:space="preserve"> is Needed ***</t>
    </r>
  </si>
  <si>
    <t>WHAT</t>
  </si>
  <si>
    <t>Summary</t>
  </si>
  <si>
    <t>Indicators</t>
  </si>
  <si>
    <t>Verification</t>
  </si>
  <si>
    <t>Assumptions</t>
  </si>
  <si>
    <t>Goal</t>
  </si>
  <si>
    <t xml:space="preserve">1) 
2) 
3) </t>
  </si>
  <si>
    <t>a.
b.
c.
d.</t>
  </si>
  <si>
    <t xml:space="preserve">ASSUMPTION
-
IN SCOPE
-
OUT of SCOPE
- </t>
  </si>
  <si>
    <t>Purpose</t>
  </si>
  <si>
    <t>Outputs</t>
  </si>
  <si>
    <t>Activities</t>
  </si>
  <si>
    <t>Project Name:</t>
  </si>
  <si>
    <t>[PROJECT NAME]</t>
  </si>
  <si>
    <t>Sub Project</t>
  </si>
  <si>
    <t>123</t>
  </si>
  <si>
    <t>Sub Component 123</t>
  </si>
  <si>
    <t>456</t>
  </si>
  <si>
    <t>Sub Component 456</t>
  </si>
  <si>
    <t>Version</t>
  </si>
  <si>
    <t>[DATE]</t>
  </si>
  <si>
    <t>unknown relating to the project that may escalate to an issue, risk or task or only require clarification.</t>
  </si>
  <si>
    <t>Decision</t>
  </si>
  <si>
    <t>Formal Decision to close the gap</t>
  </si>
  <si>
    <t>Fault</t>
  </si>
  <si>
    <t xml:space="preserve">Defect or problem identified </t>
  </si>
  <si>
    <t>Current gap that could hinder project progress</t>
  </si>
  <si>
    <t>Risk</t>
  </si>
  <si>
    <t>Possible future occurence impacting the project</t>
  </si>
  <si>
    <t>Not evaluated</t>
  </si>
  <si>
    <t>As time and resources permit</t>
  </si>
  <si>
    <t>Resolve soon if resources permit</t>
  </si>
  <si>
    <t>Critical attention is required</t>
  </si>
  <si>
    <t>Actively managed</t>
  </si>
  <si>
    <t>Resolved</t>
  </si>
  <si>
    <t>Promoted to Issue, Task, Risk, Decision, or Other</t>
  </si>
  <si>
    <t>z.Abandoned</t>
  </si>
  <si>
    <t>Closed without resolution</t>
  </si>
  <si>
    <t>_Who</t>
  </si>
  <si>
    <t>Who is assigned to the Task or Question?</t>
  </si>
  <si>
    <t>-</t>
  </si>
  <si>
    <t>0.Unassigned</t>
  </si>
  <si>
    <t>1. Name</t>
  </si>
  <si>
    <t>2. Name</t>
  </si>
  <si>
    <t>3. Name</t>
  </si>
  <si>
    <t>4.</t>
  </si>
  <si>
    <t>5.</t>
  </si>
  <si>
    <t>zEnd</t>
  </si>
  <si>
    <t>_Status</t>
  </si>
  <si>
    <t>What is the Status of Task?</t>
  </si>
  <si>
    <t>_Type</t>
  </si>
  <si>
    <t>Type of Project Plan Activity</t>
  </si>
  <si>
    <t>2. Task</t>
  </si>
  <si>
    <t>No.</t>
  </si>
  <si>
    <t>Action</t>
  </si>
  <si>
    <t>Flags are drop down values or referenced elsewhere.</t>
  </si>
  <si>
    <t>USE Contact List</t>
  </si>
  <si>
    <t>Populate Flags tab first: Project Name and Modifying any drop downs.</t>
  </si>
  <si>
    <t>For each major change, update the Version Date</t>
  </si>
  <si>
    <t>Reference on other tabs</t>
  </si>
  <si>
    <t>Expose or hide other tabs as necessary including the Logical Framework.</t>
  </si>
  <si>
    <t>SAMPLE FUNCTION MAPPING - Function to Menu Desired Map</t>
  </si>
  <si>
    <t xml:space="preserve">About Organization </t>
  </si>
  <si>
    <t>Create a project plan, record questions, manage the PROJECT!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</si>
</sst>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_(* #,##0.00_);_(* \(#,##0.00\);_(* &quot;-&quot;??_);_(@_)"/>
    <numFmt numFmtId="165" formatCode="[$-1009]d\-mmm\-yy;@"/>
    <numFmt numFmtId="166" formatCode="000"/>
    <numFmt numFmtId="167" formatCode="00#"/>
    <numFmt numFmtId="168" formatCode="dd\-mmm"/>
  </numFmts>
  <fonts count="50">
    <font>
      <sz val="10"/>
      <name val="Arial"/>
    </font>
    <font>
      <u/>
      <sz val="10"/>
      <color indexed="12"/>
      <name val="Arial"/>
      <family val="2"/>
    </font>
    <font>
      <sz val="8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b/>
      <sz val="10"/>
      <name val="Verdana"/>
      <family val="2"/>
    </font>
    <font>
      <sz val="10"/>
      <name val="Verdana"/>
      <family val="2"/>
    </font>
    <font>
      <b/>
      <sz val="8"/>
      <name val="Arial"/>
      <family val="2"/>
    </font>
    <font>
      <sz val="9"/>
      <name val="Verdana"/>
      <family val="2"/>
    </font>
    <font>
      <b/>
      <sz val="10"/>
      <color indexed="9"/>
      <name val="Verdana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  <font>
      <sz val="12"/>
      <color indexed="8"/>
      <name val="Arial"/>
      <family val="2"/>
    </font>
    <font>
      <sz val="10"/>
      <color indexed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12"/>
      <color indexed="8"/>
      <name val="Arial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  <font>
      <sz val="8"/>
      <name val="Verdana"/>
      <family val="2"/>
    </font>
    <font>
      <b/>
      <sz val="9"/>
      <name val="Verdana"/>
      <family val="2"/>
    </font>
    <font>
      <b/>
      <sz val="11"/>
      <color indexed="8"/>
      <name val="Arial"/>
      <family val="2"/>
    </font>
    <font>
      <b/>
      <sz val="14"/>
      <name val="Arial"/>
      <family val="2"/>
    </font>
    <font>
      <sz val="10"/>
      <color indexed="63"/>
      <name val="Arial Unicode MS"/>
      <family val="2"/>
    </font>
    <font>
      <b/>
      <sz val="12"/>
      <name val="Arial"/>
      <family val="2"/>
    </font>
    <font>
      <sz val="11"/>
      <color rgb="FF9C0006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8"/>
      <color theme="1"/>
      <name val="Arial"/>
      <family val="2"/>
    </font>
    <font>
      <sz val="11"/>
      <color rgb="FF000000"/>
      <name val="Calibri"/>
      <family val="2"/>
    </font>
    <font>
      <sz val="10"/>
      <color rgb="FF000000"/>
      <name val="Calibri"/>
      <family val="2"/>
      <scheme val="minor"/>
    </font>
    <font>
      <b/>
      <sz val="6"/>
      <color theme="1"/>
      <name val="Calibri"/>
      <family val="2"/>
      <scheme val="minor"/>
    </font>
    <font>
      <sz val="6"/>
      <color theme="1"/>
      <name val="Calibri"/>
      <family val="2"/>
      <scheme val="minor"/>
    </font>
    <font>
      <sz val="7"/>
      <color theme="1"/>
      <name val="Calibri"/>
      <family val="2"/>
      <scheme val="minor"/>
    </font>
    <font>
      <sz val="10"/>
      <color rgb="FFFFFFFF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color rgb="FFFFFFFF"/>
      <name val="Arial"/>
      <family val="2"/>
    </font>
    <font>
      <sz val="10"/>
      <color theme="1"/>
      <name val="Arial"/>
      <family val="2"/>
    </font>
    <font>
      <b/>
      <sz val="10"/>
      <color rgb="FFFF0000"/>
      <name val="Arial"/>
      <family val="2"/>
    </font>
    <font>
      <b/>
      <i/>
      <u/>
      <sz val="10"/>
      <color rgb="FFFF000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8"/>
      <name val="Arial"/>
      <family val="2"/>
    </font>
    <font>
      <b/>
      <i/>
      <sz val="10"/>
      <name val="Arial"/>
      <family val="2"/>
    </font>
  </fonts>
  <fills count="16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FFC7CE"/>
      </patternFill>
    </fill>
    <fill>
      <patternFill patternType="solid">
        <fgColor rgb="FFC6EFCE"/>
      </patternFill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theme="0"/>
      </patternFill>
    </fill>
    <fill>
      <patternFill patternType="solid">
        <fgColor rgb="FFD9D9D9"/>
        <bgColor rgb="FFD9D9D9"/>
      </patternFill>
    </fill>
    <fill>
      <patternFill patternType="solid">
        <fgColor theme="5"/>
        <bgColor theme="5"/>
      </patternFill>
    </fill>
    <fill>
      <patternFill patternType="solid">
        <fgColor rgb="FFEA4335"/>
        <bgColor rgb="FFEA4335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">
    <xf numFmtId="0" fontId="0" fillId="0" borderId="0"/>
    <xf numFmtId="0" fontId="26" fillId="6" borderId="0" applyNumberFormat="0" applyBorder="0" applyAlignment="0" applyProtection="0"/>
    <xf numFmtId="0" fontId="27" fillId="7" borderId="0" applyNumberFormat="0" applyBorder="0" applyAlignment="0" applyProtection="0"/>
    <xf numFmtId="0" fontId="1" fillId="0" borderId="0" applyNumberFormat="0" applyFill="0" applyBorder="0" applyAlignment="0" applyProtection="0">
      <alignment vertical="top"/>
      <protection locked="0"/>
    </xf>
    <xf numFmtId="0" fontId="5" fillId="0" borderId="0"/>
    <xf numFmtId="0" fontId="36" fillId="0" borderId="0"/>
    <xf numFmtId="164" fontId="46" fillId="0" borderId="0" applyFont="0" applyFill="0" applyBorder="0" applyAlignment="0" applyProtection="0"/>
  </cellStyleXfs>
  <cellXfs count="170">
    <xf numFmtId="0" fontId="0" fillId="0" borderId="0" xfId="0"/>
    <xf numFmtId="0" fontId="0" fillId="0" borderId="0" xfId="0" applyAlignment="1">
      <alignment horizontal="center"/>
    </xf>
    <xf numFmtId="0" fontId="4" fillId="0" borderId="0" xfId="0" applyFont="1"/>
    <xf numFmtId="0" fontId="0" fillId="0" borderId="0" xfId="0" applyAlignment="1">
      <alignment horizontal="right"/>
    </xf>
    <xf numFmtId="15" fontId="3" fillId="0" borderId="0" xfId="0" applyNumberFormat="1" applyFont="1" applyAlignment="1">
      <alignment horizontal="center"/>
    </xf>
    <xf numFmtId="0" fontId="6" fillId="2" borderId="1" xfId="0" applyFont="1" applyFill="1" applyBorder="1" applyAlignment="1">
      <alignment horizontal="center" vertical="top" wrapText="1"/>
    </xf>
    <xf numFmtId="0" fontId="8" fillId="0" borderId="0" xfId="0" applyFont="1" applyAlignment="1">
      <alignment horizontal="center" vertical="center" wrapText="1"/>
    </xf>
    <xf numFmtId="15" fontId="9" fillId="0" borderId="1" xfId="0" applyNumberFormat="1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horizontal="center" vertical="center" wrapText="1"/>
      <protection locked="0"/>
    </xf>
    <xf numFmtId="0" fontId="9" fillId="0" borderId="1" xfId="0" applyFont="1" applyBorder="1" applyAlignment="1" applyProtection="1">
      <alignment vertical="center" wrapText="1"/>
      <protection locked="0"/>
    </xf>
    <xf numFmtId="0" fontId="9" fillId="3" borderId="1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9" fillId="0" borderId="1" xfId="0" applyFont="1" applyBorder="1" applyAlignment="1" applyProtection="1">
      <alignment horizontal="left" vertical="center" wrapText="1"/>
      <protection locked="0"/>
    </xf>
    <xf numFmtId="0" fontId="9" fillId="0" borderId="0" xfId="0" applyFont="1" applyAlignment="1">
      <alignment horizontal="center" wrapText="1"/>
    </xf>
    <xf numFmtId="0" fontId="9" fillId="0" borderId="0" xfId="0" applyFont="1" applyAlignment="1">
      <alignment horizontal="center"/>
    </xf>
    <xf numFmtId="0" fontId="9" fillId="0" borderId="0" xfId="0" applyFont="1"/>
    <xf numFmtId="0" fontId="7" fillId="0" borderId="0" xfId="0" applyFont="1"/>
    <xf numFmtId="0" fontId="7" fillId="0" borderId="0" xfId="0" applyFont="1" applyAlignment="1">
      <alignment wrapText="1"/>
    </xf>
    <xf numFmtId="0" fontId="10" fillId="4" borderId="1" xfId="0" applyFont="1" applyFill="1" applyBorder="1" applyAlignment="1">
      <alignment horizontal="center"/>
    </xf>
    <xf numFmtId="0" fontId="7" fillId="0" borderId="0" xfId="0" quotePrefix="1" applyFont="1" applyAlignment="1">
      <alignment wrapText="1"/>
    </xf>
    <xf numFmtId="0" fontId="6" fillId="0" borderId="0" xfId="0" applyFont="1"/>
    <xf numFmtId="0" fontId="11" fillId="0" borderId="0" xfId="0" applyFont="1" applyAlignment="1">
      <alignment horizontal="center" vertical="center"/>
    </xf>
    <xf numFmtId="1" fontId="13" fillId="0" borderId="1" xfId="0" applyNumberFormat="1" applyFont="1" applyBorder="1" applyAlignment="1">
      <alignment horizontal="center" wrapText="1"/>
    </xf>
    <xf numFmtId="0" fontId="14" fillId="0" borderId="1" xfId="0" applyFont="1" applyBorder="1" applyAlignment="1">
      <alignment horizontal="center" wrapText="1"/>
    </xf>
    <xf numFmtId="165" fontId="14" fillId="0" borderId="1" xfId="0" applyNumberFormat="1" applyFont="1" applyBorder="1" applyAlignment="1">
      <alignment horizontal="center" wrapText="1"/>
    </xf>
    <xf numFmtId="0" fontId="14" fillId="0" borderId="0" xfId="0" applyFont="1" applyAlignment="1">
      <alignment wrapText="1"/>
    </xf>
    <xf numFmtId="1" fontId="15" fillId="0" borderId="1" xfId="0" applyNumberFormat="1" applyFont="1" applyBorder="1" applyAlignment="1">
      <alignment horizontal="center" wrapText="1"/>
    </xf>
    <xf numFmtId="0" fontId="5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center" wrapText="1"/>
    </xf>
    <xf numFmtId="165" fontId="5" fillId="0" borderId="1" xfId="0" applyNumberFormat="1" applyFont="1" applyBorder="1" applyAlignment="1">
      <alignment horizontal="center" wrapText="1"/>
    </xf>
    <xf numFmtId="0" fontId="5" fillId="0" borderId="0" xfId="0" applyFont="1" applyAlignment="1">
      <alignment wrapText="1"/>
    </xf>
    <xf numFmtId="0" fontId="5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vertical="center" wrapText="1"/>
    </xf>
    <xf numFmtId="0" fontId="5" fillId="0" borderId="1" xfId="0" applyFont="1" applyBorder="1" applyAlignment="1">
      <alignment horizontal="left" wrapText="1"/>
    </xf>
    <xf numFmtId="0" fontId="3" fillId="0" borderId="0" xfId="0" applyFont="1" applyAlignment="1">
      <alignment horizontal="center" vertical="center"/>
    </xf>
    <xf numFmtId="0" fontId="5" fillId="0" borderId="1" xfId="0" quotePrefix="1" applyFont="1" applyBorder="1" applyAlignment="1">
      <alignment horizontal="left" vertical="center" wrapText="1"/>
    </xf>
    <xf numFmtId="0" fontId="5" fillId="0" borderId="2" xfId="0" applyFont="1" applyBorder="1" applyAlignment="1">
      <alignment horizontal="left" vertical="center" wrapText="1"/>
    </xf>
    <xf numFmtId="1" fontId="17" fillId="0" borderId="0" xfId="0" applyNumberFormat="1" applyFont="1" applyAlignment="1">
      <alignment horizontal="center" vertical="top"/>
    </xf>
    <xf numFmtId="0" fontId="14" fillId="0" borderId="0" xfId="0" applyFont="1" applyAlignment="1">
      <alignment horizontal="left" vertical="center" wrapText="1"/>
    </xf>
    <xf numFmtId="0" fontId="14" fillId="0" borderId="0" xfId="0" applyFont="1" applyAlignment="1">
      <alignment horizontal="left" vertical="top" wrapText="1"/>
    </xf>
    <xf numFmtId="0" fontId="14" fillId="0" borderId="0" xfId="0" applyFont="1" applyAlignment="1">
      <alignment horizontal="center" vertical="top" wrapText="1"/>
    </xf>
    <xf numFmtId="0" fontId="14" fillId="0" borderId="0" xfId="0" applyFont="1"/>
    <xf numFmtId="0" fontId="14" fillId="0" borderId="0" xfId="0" applyFont="1" applyAlignment="1">
      <alignment horizontal="center" vertical="center" wrapText="1"/>
    </xf>
    <xf numFmtId="1" fontId="11" fillId="0" borderId="0" xfId="0" applyNumberFormat="1" applyFont="1" applyAlignment="1">
      <alignment horizontal="center" vertical="top"/>
    </xf>
    <xf numFmtId="0" fontId="5" fillId="0" borderId="0" xfId="0" applyFont="1" applyAlignment="1">
      <alignment vertical="center" wrapText="1"/>
    </xf>
    <xf numFmtId="0" fontId="20" fillId="0" borderId="1" xfId="0" applyFont="1" applyBorder="1" applyAlignment="1" applyProtection="1">
      <alignment horizontal="center" vertical="center" wrapText="1"/>
      <protection locked="0"/>
    </xf>
    <xf numFmtId="0" fontId="9" fillId="0" borderId="0" xfId="0" quotePrefix="1" applyFont="1" applyAlignment="1">
      <alignment horizontal="center"/>
    </xf>
    <xf numFmtId="0" fontId="9" fillId="0" borderId="0" xfId="0" applyFont="1" applyAlignment="1">
      <alignment horizontal="left"/>
    </xf>
    <xf numFmtId="0" fontId="21" fillId="0" borderId="0" xfId="0" applyFont="1" applyAlignment="1">
      <alignment horizontal="center"/>
    </xf>
    <xf numFmtId="0" fontId="21" fillId="0" borderId="0" xfId="0" applyFont="1" applyAlignment="1">
      <alignment horizontal="left"/>
    </xf>
    <xf numFmtId="1" fontId="22" fillId="0" borderId="0" xfId="0" applyNumberFormat="1" applyFont="1" applyAlignment="1">
      <alignment horizontal="center" vertical="top"/>
    </xf>
    <xf numFmtId="166" fontId="0" fillId="0" borderId="0" xfId="0" applyNumberFormat="1" applyProtection="1">
      <protection locked="0"/>
    </xf>
    <xf numFmtId="0" fontId="0" fillId="0" borderId="0" xfId="0" applyProtection="1">
      <protection locked="0"/>
    </xf>
    <xf numFmtId="0" fontId="0" fillId="0" borderId="0" xfId="0" applyAlignment="1" applyProtection="1">
      <alignment wrapText="1"/>
      <protection locked="0"/>
    </xf>
    <xf numFmtId="0" fontId="0" fillId="5" borderId="0" xfId="0" applyFill="1" applyProtection="1">
      <protection locked="0"/>
    </xf>
    <xf numFmtId="0" fontId="4" fillId="0" borderId="0" xfId="0" applyFont="1" applyProtection="1">
      <protection locked="0"/>
    </xf>
    <xf numFmtId="0" fontId="3" fillId="0" borderId="0" xfId="0" applyFont="1" applyProtection="1">
      <protection locked="0"/>
    </xf>
    <xf numFmtId="0" fontId="6" fillId="2" borderId="1" xfId="0" applyFont="1" applyFill="1" applyBorder="1" applyAlignment="1" applyProtection="1">
      <alignment horizontal="center" vertical="top" wrapText="1"/>
      <protection locked="0"/>
    </xf>
    <xf numFmtId="0" fontId="6" fillId="2" borderId="3" xfId="0" applyFont="1" applyFill="1" applyBorder="1" applyAlignment="1" applyProtection="1">
      <alignment horizontal="center" vertical="top" wrapText="1"/>
      <protection locked="0"/>
    </xf>
    <xf numFmtId="0" fontId="11" fillId="5" borderId="0" xfId="0" applyFont="1" applyFill="1" applyAlignment="1" applyProtection="1">
      <alignment horizontal="center" vertical="center"/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21" fillId="2" borderId="1" xfId="0" applyFont="1" applyFill="1" applyBorder="1" applyAlignment="1" applyProtection="1">
      <alignment horizontal="center" vertical="top" wrapText="1"/>
      <protection locked="0"/>
    </xf>
    <xf numFmtId="166" fontId="5" fillId="0" borderId="0" xfId="0" applyNumberFormat="1" applyFont="1" applyAlignment="1" applyProtection="1">
      <alignment horizontal="right"/>
      <protection locked="0"/>
    </xf>
    <xf numFmtId="0" fontId="5" fillId="0" borderId="0" xfId="0" applyFont="1" applyAlignment="1" applyProtection="1">
      <alignment wrapText="1"/>
      <protection locked="0"/>
    </xf>
    <xf numFmtId="165" fontId="5" fillId="0" borderId="0" xfId="0" applyNumberFormat="1" applyFont="1" applyAlignment="1" applyProtection="1">
      <alignment wrapText="1"/>
      <protection locked="0"/>
    </xf>
    <xf numFmtId="166" fontId="0" fillId="0" borderId="0" xfId="0" applyNumberFormat="1" applyAlignment="1" applyProtection="1">
      <alignment wrapText="1"/>
      <protection locked="0"/>
    </xf>
    <xf numFmtId="0" fontId="4" fillId="0" borderId="0" xfId="0" applyFont="1" applyAlignment="1" applyProtection="1">
      <alignment wrapText="1"/>
      <protection locked="0"/>
    </xf>
    <xf numFmtId="0" fontId="2" fillId="0" borderId="0" xfId="0" applyFont="1" applyAlignment="1" applyProtection="1">
      <alignment wrapText="1"/>
      <protection locked="0"/>
    </xf>
    <xf numFmtId="0" fontId="23" fillId="0" borderId="0" xfId="0" applyFont="1" applyProtection="1">
      <protection locked="0"/>
    </xf>
    <xf numFmtId="165" fontId="23" fillId="0" borderId="0" xfId="0" applyNumberFormat="1" applyFont="1" applyAlignment="1" applyProtection="1">
      <alignment wrapText="1"/>
      <protection locked="0"/>
    </xf>
    <xf numFmtId="0" fontId="6" fillId="2" borderId="4" xfId="0" applyFont="1" applyFill="1" applyBorder="1" applyAlignment="1" applyProtection="1">
      <alignment horizontal="center" vertical="top" wrapText="1"/>
      <protection locked="0"/>
    </xf>
    <xf numFmtId="0" fontId="14" fillId="0" borderId="0" xfId="0" applyFont="1" applyAlignment="1">
      <alignment horizontal="center" wrapText="1"/>
    </xf>
    <xf numFmtId="0" fontId="24" fillId="0" borderId="0" xfId="0" applyFont="1"/>
    <xf numFmtId="166" fontId="5" fillId="0" borderId="0" xfId="0" applyNumberFormat="1" applyFont="1" applyAlignment="1" applyProtection="1">
      <alignment wrapText="1"/>
      <protection locked="0"/>
    </xf>
    <xf numFmtId="0" fontId="1" fillId="0" borderId="0" xfId="3" applyAlignment="1" applyProtection="1"/>
    <xf numFmtId="0" fontId="0" fillId="0" borderId="1" xfId="0" applyBorder="1" applyAlignment="1">
      <alignment textRotation="45"/>
    </xf>
    <xf numFmtId="0" fontId="0" fillId="0" borderId="1" xfId="0" applyBorder="1"/>
    <xf numFmtId="0" fontId="5" fillId="0" borderId="1" xfId="0" applyFont="1" applyBorder="1"/>
    <xf numFmtId="0" fontId="5" fillId="0" borderId="0" xfId="0" applyFont="1"/>
    <xf numFmtId="0" fontId="3" fillId="0" borderId="0" xfId="0" applyFont="1" applyAlignment="1">
      <alignment horizontal="center"/>
    </xf>
    <xf numFmtId="0" fontId="25" fillId="0" borderId="0" xfId="0" applyFont="1"/>
    <xf numFmtId="0" fontId="3" fillId="0" borderId="1" xfId="0" applyFont="1" applyBorder="1"/>
    <xf numFmtId="0" fontId="5" fillId="0" borderId="1" xfId="0" applyFont="1" applyBorder="1" applyAlignment="1">
      <alignment textRotation="45"/>
    </xf>
    <xf numFmtId="0" fontId="0" fillId="0" borderId="1" xfId="0" applyBorder="1" applyAlignment="1">
      <alignment wrapText="1"/>
    </xf>
    <xf numFmtId="0" fontId="5" fillId="0" borderId="1" xfId="0" applyFont="1" applyBorder="1" applyAlignment="1">
      <alignment wrapText="1"/>
    </xf>
    <xf numFmtId="0" fontId="0" fillId="0" borderId="0" xfId="0" applyAlignment="1">
      <alignment wrapText="1"/>
    </xf>
    <xf numFmtId="0" fontId="26" fillId="6" borderId="1" xfId="1" applyBorder="1"/>
    <xf numFmtId="0" fontId="27" fillId="7" borderId="1" xfId="2" applyBorder="1"/>
    <xf numFmtId="0" fontId="0" fillId="0" borderId="1" xfId="0" applyBorder="1" applyAlignment="1">
      <alignment horizontal="left" indent="2"/>
    </xf>
    <xf numFmtId="0" fontId="6" fillId="2" borderId="5" xfId="0" applyFont="1" applyFill="1" applyBorder="1" applyAlignment="1" applyProtection="1">
      <alignment horizontal="center" vertical="top" wrapText="1"/>
      <protection locked="0"/>
    </xf>
    <xf numFmtId="0" fontId="4" fillId="0" borderId="0" xfId="0" applyFont="1" applyAlignment="1">
      <alignment horizontal="left"/>
    </xf>
    <xf numFmtId="0" fontId="28" fillId="0" borderId="0" xfId="0" applyFont="1"/>
    <xf numFmtId="0" fontId="29" fillId="8" borderId="0" xfId="0" applyFont="1" applyFill="1"/>
    <xf numFmtId="0" fontId="4" fillId="9" borderId="0" xfId="0" applyFont="1" applyFill="1"/>
    <xf numFmtId="0" fontId="29" fillId="10" borderId="0" xfId="0" applyFont="1" applyFill="1"/>
    <xf numFmtId="0" fontId="30" fillId="11" borderId="0" xfId="0" applyFont="1" applyFill="1"/>
    <xf numFmtId="0" fontId="3" fillId="0" borderId="0" xfId="0" applyFont="1"/>
    <xf numFmtId="0" fontId="4" fillId="0" borderId="0" xfId="0" applyFont="1" applyAlignment="1">
      <alignment horizontal="center"/>
    </xf>
    <xf numFmtId="0" fontId="3" fillId="0" borderId="0" xfId="0" applyFont="1" applyAlignment="1" applyProtection="1">
      <alignment horizontal="right"/>
      <protection locked="0"/>
    </xf>
    <xf numFmtId="0" fontId="28" fillId="0" borderId="0" xfId="4" applyFont="1" applyAlignment="1">
      <alignment wrapText="1"/>
    </xf>
    <xf numFmtId="0" fontId="28" fillId="0" borderId="0" xfId="0" applyFont="1" applyAlignment="1">
      <alignment wrapText="1"/>
    </xf>
    <xf numFmtId="0" fontId="28" fillId="0" borderId="0" xfId="4" quotePrefix="1" applyFont="1" applyAlignment="1">
      <alignment wrapText="1"/>
    </xf>
    <xf numFmtId="0" fontId="0" fillId="0" borderId="4" xfId="0" applyBorder="1" applyAlignment="1" applyProtection="1">
      <alignment wrapText="1"/>
      <protection locked="0"/>
    </xf>
    <xf numFmtId="0" fontId="0" fillId="0" borderId="2" xfId="0" quotePrefix="1" applyBorder="1" applyAlignment="1" applyProtection="1">
      <alignment wrapText="1"/>
      <protection locked="0"/>
    </xf>
    <xf numFmtId="0" fontId="5" fillId="0" borderId="2" xfId="0" quotePrefix="1" applyFont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5" fillId="0" borderId="2" xfId="0" applyFont="1" applyBorder="1" applyAlignment="1" applyProtection="1">
      <alignment wrapText="1"/>
      <protection locked="0"/>
    </xf>
    <xf numFmtId="0" fontId="0" fillId="0" borderId="6" xfId="0" applyBorder="1"/>
    <xf numFmtId="0" fontId="31" fillId="0" borderId="7" xfId="0" applyFont="1" applyBorder="1"/>
    <xf numFmtId="0" fontId="32" fillId="0" borderId="8" xfId="0" applyFont="1" applyBorder="1"/>
    <xf numFmtId="0" fontId="32" fillId="0" borderId="0" xfId="0" applyFont="1"/>
    <xf numFmtId="0" fontId="33" fillId="0" borderId="8" xfId="0" applyFont="1" applyBorder="1"/>
    <xf numFmtId="0" fontId="33" fillId="0" borderId="0" xfId="0" applyFont="1"/>
    <xf numFmtId="0" fontId="32" fillId="0" borderId="9" xfId="0" applyFont="1" applyBorder="1"/>
    <xf numFmtId="0" fontId="31" fillId="0" borderId="0" xfId="0" applyFont="1"/>
    <xf numFmtId="0" fontId="34" fillId="0" borderId="4" xfId="0" applyFont="1" applyBorder="1"/>
    <xf numFmtId="0" fontId="35" fillId="0" borderId="2" xfId="0" applyFont="1" applyBorder="1"/>
    <xf numFmtId="0" fontId="35" fillId="0" borderId="6" xfId="0" applyFont="1" applyBorder="1"/>
    <xf numFmtId="0" fontId="32" fillId="0" borderId="8" xfId="0" quotePrefix="1" applyFont="1" applyBorder="1"/>
    <xf numFmtId="0" fontId="32" fillId="0" borderId="9" xfId="0" quotePrefix="1" applyFont="1" applyBorder="1"/>
    <xf numFmtId="0" fontId="0" fillId="0" borderId="4" xfId="0" applyBorder="1" applyProtection="1">
      <protection locked="0"/>
    </xf>
    <xf numFmtId="0" fontId="5" fillId="0" borderId="2" xfId="0" quotePrefix="1" applyFont="1" applyBorder="1" applyProtection="1">
      <protection locked="0"/>
    </xf>
    <xf numFmtId="0" fontId="0" fillId="0" borderId="2" xfId="0" applyBorder="1" applyProtection="1">
      <protection locked="0"/>
    </xf>
    <xf numFmtId="0" fontId="5" fillId="0" borderId="2" xfId="0" applyFont="1" applyBorder="1" applyProtection="1">
      <protection locked="0"/>
    </xf>
    <xf numFmtId="0" fontId="0" fillId="0" borderId="2" xfId="0" quotePrefix="1" applyBorder="1" applyProtection="1">
      <protection locked="0"/>
    </xf>
    <xf numFmtId="0" fontId="32" fillId="0" borderId="0" xfId="5" applyFont="1"/>
    <xf numFmtId="0" fontId="32" fillId="0" borderId="0" xfId="5" applyFont="1" applyAlignment="1">
      <alignment horizontal="right"/>
    </xf>
    <xf numFmtId="0" fontId="31" fillId="0" borderId="0" xfId="5" applyFont="1" applyAlignment="1">
      <alignment horizontal="right"/>
    </xf>
    <xf numFmtId="0" fontId="32" fillId="0" borderId="10" xfId="5" applyFont="1" applyBorder="1"/>
    <xf numFmtId="0" fontId="36" fillId="0" borderId="0" xfId="5"/>
    <xf numFmtId="0" fontId="37" fillId="0" borderId="0" xfId="5" applyFont="1"/>
    <xf numFmtId="0" fontId="31" fillId="0" borderId="0" xfId="5" applyFont="1"/>
    <xf numFmtId="167" fontId="38" fillId="12" borderId="0" xfId="5" applyNumberFormat="1" applyFont="1" applyFill="1"/>
    <xf numFmtId="0" fontId="39" fillId="0" borderId="0" xfId="5" applyFont="1"/>
    <xf numFmtId="0" fontId="32" fillId="12" borderId="0" xfId="5" applyFont="1" applyFill="1"/>
    <xf numFmtId="167" fontId="32" fillId="12" borderId="0" xfId="5" applyNumberFormat="1" applyFont="1" applyFill="1"/>
    <xf numFmtId="0" fontId="32" fillId="13" borderId="0" xfId="5" applyFont="1" applyFill="1"/>
    <xf numFmtId="0" fontId="32" fillId="0" borderId="0" xfId="5" applyFont="1" applyAlignment="1">
      <alignment wrapText="1"/>
    </xf>
    <xf numFmtId="168" fontId="32" fillId="0" borderId="0" xfId="5" applyNumberFormat="1" applyFont="1"/>
    <xf numFmtId="0" fontId="40" fillId="14" borderId="0" xfId="5" quotePrefix="1" applyFont="1" applyFill="1"/>
    <xf numFmtId="0" fontId="41" fillId="14" borderId="0" xfId="5" applyFont="1" applyFill="1"/>
    <xf numFmtId="0" fontId="40" fillId="14" borderId="0" xfId="5" applyFont="1" applyFill="1"/>
    <xf numFmtId="0" fontId="42" fillId="15" borderId="0" xfId="5" applyFont="1" applyFill="1"/>
    <xf numFmtId="0" fontId="43" fillId="15" borderId="0" xfId="5" applyFont="1" applyFill="1"/>
    <xf numFmtId="166" fontId="5" fillId="0" borderId="4" xfId="0" applyNumberFormat="1" applyFont="1" applyBorder="1" applyProtection="1">
      <protection locked="0"/>
    </xf>
    <xf numFmtId="166" fontId="5" fillId="0" borderId="2" xfId="0" applyNumberFormat="1" applyFont="1" applyBorder="1" applyProtection="1">
      <protection locked="0"/>
    </xf>
    <xf numFmtId="0" fontId="44" fillId="0" borderId="0" xfId="0" applyFont="1"/>
    <xf numFmtId="0" fontId="44" fillId="0" borderId="0" xfId="0" applyFont="1" applyAlignment="1">
      <alignment horizontal="center"/>
    </xf>
    <xf numFmtId="0" fontId="44" fillId="0" borderId="0" xfId="0" applyFont="1" applyAlignment="1">
      <alignment horizontal="left"/>
    </xf>
    <xf numFmtId="0" fontId="44" fillId="0" borderId="0" xfId="0" applyFont="1" applyAlignment="1">
      <alignment horizontal="center" wrapText="1"/>
    </xf>
    <xf numFmtId="164" fontId="3" fillId="0" borderId="0" xfId="6" applyFont="1" applyAlignment="1" applyProtection="1">
      <alignment wrapText="1"/>
      <protection locked="0"/>
    </xf>
    <xf numFmtId="164" fontId="5" fillId="0" borderId="0" xfId="6" applyFont="1" applyAlignment="1" applyProtection="1">
      <alignment wrapText="1"/>
      <protection locked="0"/>
    </xf>
    <xf numFmtId="164" fontId="2" fillId="0" borderId="0" xfId="6" applyFont="1" applyAlignment="1" applyProtection="1">
      <alignment wrapText="1"/>
      <protection locked="0"/>
    </xf>
    <xf numFmtId="164" fontId="6" fillId="2" borderId="4" xfId="6" applyFont="1" applyFill="1" applyBorder="1" applyAlignment="1" applyProtection="1">
      <alignment horizontal="center" vertical="top" wrapText="1"/>
      <protection locked="0"/>
    </xf>
    <xf numFmtId="0" fontId="47" fillId="8" borderId="0" xfId="0" applyFont="1" applyFill="1"/>
    <xf numFmtId="0" fontId="40" fillId="8" borderId="0" xfId="5" quotePrefix="1" applyFont="1" applyFill="1"/>
    <xf numFmtId="0" fontId="41" fillId="8" borderId="0" xfId="5" applyFont="1" applyFill="1"/>
    <xf numFmtId="0" fontId="40" fillId="8" borderId="0" xfId="5" applyFont="1" applyFill="1"/>
    <xf numFmtId="0" fontId="42" fillId="8" borderId="0" xfId="5" applyFont="1" applyFill="1"/>
    <xf numFmtId="0" fontId="43" fillId="8" borderId="0" xfId="5" applyFont="1" applyFill="1"/>
    <xf numFmtId="0" fontId="8" fillId="0" borderId="0" xfId="0" applyFont="1" applyProtection="1">
      <protection locked="0"/>
    </xf>
    <xf numFmtId="0" fontId="8" fillId="0" borderId="0" xfId="0" applyFont="1" applyAlignment="1" applyProtection="1">
      <alignment wrapText="1"/>
      <protection locked="0"/>
    </xf>
    <xf numFmtId="0" fontId="48" fillId="0" borderId="0" xfId="0" applyFont="1" applyAlignment="1" applyProtection="1">
      <alignment wrapText="1"/>
      <protection locked="0"/>
    </xf>
    <xf numFmtId="165" fontId="8" fillId="0" borderId="0" xfId="0" applyNumberFormat="1" applyFont="1" applyAlignment="1" applyProtection="1">
      <alignment wrapText="1"/>
      <protection locked="0"/>
    </xf>
    <xf numFmtId="164" fontId="8" fillId="0" borderId="0" xfId="6" applyFont="1" applyAlignment="1" applyProtection="1">
      <alignment wrapText="1"/>
      <protection locked="0"/>
    </xf>
    <xf numFmtId="0" fontId="48" fillId="5" borderId="0" xfId="0" applyFont="1" applyFill="1" applyProtection="1">
      <protection locked="0"/>
    </xf>
    <xf numFmtId="0" fontId="48" fillId="0" borderId="0" xfId="0" applyFont="1" applyProtection="1">
      <protection locked="0"/>
    </xf>
    <xf numFmtId="0" fontId="0" fillId="0" borderId="0" xfId="0" applyAlignment="1" applyProtection="1">
      <alignment horizontal="center" wrapText="1"/>
      <protection locked="0"/>
    </xf>
    <xf numFmtId="0" fontId="3" fillId="0" borderId="0" xfId="0" applyFont="1" applyAlignment="1">
      <alignment horizontal="center" wrapText="1"/>
    </xf>
    <xf numFmtId="0" fontId="49" fillId="0" borderId="0" xfId="0" applyFont="1"/>
  </cellXfs>
  <cellStyles count="7">
    <cellStyle name="Bad" xfId="1" builtinId="27"/>
    <cellStyle name="Comma" xfId="6" builtinId="3"/>
    <cellStyle name="Good" xfId="2" builtinId="26"/>
    <cellStyle name="Hyperlink" xfId="3" builtinId="8"/>
    <cellStyle name="Normal" xfId="0" builtinId="0"/>
    <cellStyle name="Normal 2" xfId="4" xr:uid="{F6D0A28C-2F85-445B-9607-3DA083AF15C6}"/>
    <cellStyle name="Normal 3" xfId="5" xr:uid="{269AF929-577C-4CF2-82F9-B826691263F3}"/>
  </cellStyles>
  <dxfs count="23">
    <dxf>
      <fill>
        <patternFill>
          <bgColor theme="0" tint="-0.14996795556505021"/>
        </patternFill>
      </fill>
    </dxf>
    <dxf>
      <font>
        <b/>
        <i val="0"/>
      </font>
    </dxf>
    <dxf>
      <font>
        <b/>
        <i val="0"/>
      </font>
    </dxf>
    <dxf>
      <fill>
        <patternFill>
          <bgColor theme="0" tint="-0.14996795556505021"/>
        </patternFill>
      </fill>
    </dxf>
    <dxf>
      <fill>
        <patternFill>
          <bgColor rgb="FFFFFF00"/>
        </patternFill>
      </fill>
    </dxf>
    <dxf>
      <fill>
        <patternFill>
          <bgColor rgb="FFFFC000"/>
        </patternFill>
      </fill>
    </dxf>
    <dxf>
      <fill>
        <patternFill>
          <bgColor rgb="FF00B050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theme="0"/>
      </font>
      <fill>
        <patternFill patternType="solid">
          <fgColor rgb="FFB7E1CD"/>
          <bgColor rgb="FFB7E1CD"/>
        </patternFill>
      </fill>
    </dxf>
    <dxf>
      <fill>
        <patternFill patternType="solid">
          <fgColor rgb="FFFF0000"/>
          <bgColor rgb="FFFF0000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00"/>
          <bgColor rgb="FFFFFF00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B7E1CD"/>
          <bgColor rgb="FFB7E1CD"/>
        </patternFill>
      </fill>
    </dxf>
    <dxf>
      <fill>
        <patternFill patternType="solid">
          <fgColor rgb="FFFFFF00"/>
          <bgColor rgb="FFFFFF00"/>
        </patternFill>
      </fill>
    </dxf>
    <dxf>
      <font>
        <b/>
        <color theme="0"/>
      </font>
      <fill>
        <patternFill patternType="solid">
          <fgColor rgb="FFB7E1CD"/>
          <bgColor rgb="FFB7E1CD"/>
        </patternFill>
      </fill>
    </dxf>
    <dxf>
      <fill>
        <patternFill patternType="solid">
          <fgColor rgb="FFFF0000"/>
          <bgColor rgb="FFFF0000"/>
        </patternFill>
      </fill>
    </dxf>
  </dxfs>
  <tableStyles count="0" defaultTableStyle="TableStyleMedium9" defaultPivotStyle="PivotStyleLight16"/>
  <colors>
    <mruColors>
      <color rgb="FFCC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calcChain" Target="calcChain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7921D6B-F9CF-48FF-8E81-375FA473782F}">
  <sheetPr>
    <tabColor rgb="FFCC6600"/>
  </sheetPr>
  <dimension ref="A1:C5"/>
  <sheetViews>
    <sheetView tabSelected="1" workbookViewId="0">
      <selection activeCell="B5" sqref="B5"/>
    </sheetView>
  </sheetViews>
  <sheetFormatPr defaultRowHeight="13.2"/>
  <cols>
    <col min="1" max="1" width="3.77734375" bestFit="1" customWidth="1"/>
    <col min="2" max="2" width="71.6640625" style="85" customWidth="1"/>
    <col min="3" max="3" width="44.88671875" style="85" bestFit="1" customWidth="1"/>
  </cols>
  <sheetData>
    <row r="1" spans="1:3" s="79" customFormat="1">
      <c r="A1" s="79" t="s">
        <v>319</v>
      </c>
      <c r="B1" s="168" t="s">
        <v>320</v>
      </c>
      <c r="C1" s="168" t="s">
        <v>69</v>
      </c>
    </row>
    <row r="2" spans="1:3">
      <c r="A2">
        <v>1</v>
      </c>
      <c r="B2" s="30" t="s">
        <v>323</v>
      </c>
      <c r="C2" s="30" t="s">
        <v>321</v>
      </c>
    </row>
    <row r="3" spans="1:3">
      <c r="A3">
        <v>2</v>
      </c>
      <c r="B3" s="30" t="s">
        <v>324</v>
      </c>
      <c r="C3" s="30" t="s">
        <v>325</v>
      </c>
    </row>
    <row r="4" spans="1:3">
      <c r="A4">
        <v>3</v>
      </c>
      <c r="B4" s="30" t="s">
        <v>326</v>
      </c>
    </row>
    <row r="5" spans="1:3">
      <c r="A5">
        <v>4</v>
      </c>
      <c r="B5" s="30" t="s">
        <v>329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32B1768-5291-4701-8207-556DB54DF2A2}">
  <sheetPr>
    <tabColor rgb="FF00B0F0"/>
    <outlinePr summaryBelow="0" summaryRight="0"/>
  </sheetPr>
  <dimension ref="A1:X12"/>
  <sheetViews>
    <sheetView topLeftCell="G1" workbookViewId="0">
      <pane ySplit="3" topLeftCell="A4" activePane="bottomLeft" state="frozen"/>
      <selection pane="bottomLeft" activeCell="P4" sqref="P4"/>
    </sheetView>
  </sheetViews>
  <sheetFormatPr defaultColWidth="12.5546875" defaultRowHeight="15.75" customHeight="1"/>
  <cols>
    <col min="1" max="1" width="4.44140625" style="129" customWidth="1"/>
    <col min="2" max="2" width="8.6640625" style="129" customWidth="1"/>
    <col min="3" max="3" width="6.44140625" style="129" hidden="1" customWidth="1"/>
    <col min="4" max="4" width="10.109375" style="129" customWidth="1"/>
    <col min="5" max="5" width="4.88671875" style="129" customWidth="1"/>
    <col min="6" max="6" width="12.5546875" style="129"/>
    <col min="7" max="7" width="17.5546875" style="129" customWidth="1"/>
    <col min="8" max="8" width="29.109375" style="129" customWidth="1"/>
    <col min="9" max="9" width="11" style="129" customWidth="1"/>
    <col min="10" max="10" width="10.6640625" style="129" customWidth="1"/>
    <col min="11" max="11" width="7.109375" style="129" bestFit="1" customWidth="1"/>
    <col min="12" max="13" width="7.33203125" style="129" customWidth="1"/>
    <col min="14" max="14" width="12.5546875" style="129"/>
    <col min="15" max="15" width="33.109375" style="129" customWidth="1"/>
    <col min="16" max="16" width="46.109375" style="129" customWidth="1"/>
    <col min="17" max="17" width="17.5546875" style="129" customWidth="1"/>
    <col min="18" max="16384" width="12.5546875" style="129"/>
  </cols>
  <sheetData>
    <row r="1" spans="1:24" ht="15.75" customHeight="1">
      <c r="A1" s="125"/>
      <c r="B1" s="126"/>
      <c r="C1" s="126"/>
      <c r="D1" s="126"/>
      <c r="E1" s="125"/>
      <c r="F1" s="127" t="s">
        <v>0</v>
      </c>
      <c r="G1" s="128" t="str">
        <f>Flags!B1</f>
        <v>[PROJECT NAME]</v>
      </c>
      <c r="H1" s="125"/>
      <c r="I1" s="125"/>
      <c r="J1" s="125"/>
      <c r="K1" s="125"/>
      <c r="L1" s="125"/>
      <c r="M1" s="125"/>
      <c r="N1" s="126" t="s">
        <v>1</v>
      </c>
      <c r="O1" s="125" t="str">
        <f>Flags!B6</f>
        <v>[DATE]</v>
      </c>
    </row>
    <row r="2" spans="1:24" ht="0.9" customHeight="1">
      <c r="A2" s="125"/>
      <c r="B2" s="126"/>
      <c r="C2" s="126"/>
      <c r="D2" s="126"/>
      <c r="E2" s="125"/>
      <c r="F2" s="127"/>
      <c r="G2" s="125"/>
      <c r="H2" s="125"/>
      <c r="I2" s="125"/>
      <c r="J2" s="125"/>
      <c r="K2" s="125"/>
      <c r="L2" s="125"/>
      <c r="M2" s="125"/>
      <c r="N2" s="125"/>
      <c r="O2" s="125"/>
    </row>
    <row r="3" spans="1:24" ht="15.75" customHeight="1">
      <c r="A3" s="130" t="s">
        <v>2</v>
      </c>
      <c r="B3" s="131" t="s">
        <v>3</v>
      </c>
      <c r="C3" s="131" t="s">
        <v>4</v>
      </c>
      <c r="D3" s="131" t="s">
        <v>5</v>
      </c>
      <c r="E3" s="131" t="s">
        <v>6</v>
      </c>
      <c r="F3" s="131" t="s">
        <v>7</v>
      </c>
      <c r="G3" s="131" t="s">
        <v>8</v>
      </c>
      <c r="H3" s="131" t="s">
        <v>9</v>
      </c>
      <c r="I3" s="131" t="s">
        <v>10</v>
      </c>
      <c r="J3" s="131" t="s">
        <v>11</v>
      </c>
      <c r="K3" s="131" t="s">
        <v>12</v>
      </c>
      <c r="L3" s="131" t="s">
        <v>13</v>
      </c>
      <c r="M3" s="131" t="s">
        <v>14</v>
      </c>
      <c r="N3" s="131" t="s">
        <v>15</v>
      </c>
      <c r="O3" s="131" t="s">
        <v>16</v>
      </c>
      <c r="P3" s="131" t="s">
        <v>17</v>
      </c>
      <c r="Q3" s="131" t="s">
        <v>18</v>
      </c>
      <c r="R3" s="131"/>
      <c r="S3" s="131"/>
      <c r="T3" s="131"/>
      <c r="U3" s="131"/>
      <c r="V3" s="131"/>
      <c r="W3" s="131"/>
      <c r="X3" s="131"/>
    </row>
    <row r="4" spans="1:24" ht="15.75" customHeight="1">
      <c r="A4" s="132">
        <f>MAX(A5:A12)+1</f>
        <v>7</v>
      </c>
      <c r="B4" s="133" t="str">
        <f t="shared" ref="B4:B5" si="0">IF(D4="QIR","Copy/Paste",IF(LEN(G4)&gt;50,"Name2Long","Good"))</f>
        <v>Copy/Paste</v>
      </c>
      <c r="C4" s="134" t="s">
        <v>4</v>
      </c>
      <c r="D4" s="134" t="s">
        <v>19</v>
      </c>
      <c r="E4" s="135">
        <v>1</v>
      </c>
      <c r="F4" s="136" t="str">
        <f t="shared" ref="F4:F9" si="1">IF(D4="QIR","",LEFT(D4,1)&amp; RIGHT("000"&amp;E4,2))</f>
        <v/>
      </c>
      <c r="G4" s="125" t="s">
        <v>20</v>
      </c>
      <c r="H4" s="137" t="s">
        <v>21</v>
      </c>
      <c r="I4" s="138"/>
      <c r="J4" s="134" t="s">
        <v>11</v>
      </c>
      <c r="K4" s="138"/>
      <c r="L4" s="138"/>
      <c r="M4" s="138"/>
      <c r="N4" s="125" t="s">
        <v>22</v>
      </c>
      <c r="O4" s="137" t="s">
        <v>23</v>
      </c>
      <c r="P4" s="136" t="str">
        <f t="shared" ref="P4:P11" si="2">$G$1&amp;IF($C4="Sub",""," "&amp;$C4)&amp;" - "&amp;D4&amp;" ("&amp;F4&amp;") - "&amp;G4</f>
        <v>[PROJECT NAME] - QIR () - [&lt; 50 char]</v>
      </c>
      <c r="Q4" s="136" t="str">
        <f t="shared" ref="Q4:Q11" si="3">$G$1&amp;IF($C4="Sub",""," "&amp;$C4)&amp;" - "&amp;$D4&amp;" ("&amp;$F4&amp;") - "&amp;$G4&amp;": "&amp;$I4</f>
        <v xml:space="preserve">[PROJECT NAME] - QIR () - [&lt; 50 char]: </v>
      </c>
    </row>
    <row r="5" spans="1:24" ht="15.75" customHeight="1">
      <c r="A5" s="132">
        <v>6</v>
      </c>
      <c r="B5" s="133" t="str">
        <f t="shared" si="0"/>
        <v>Name2Long</v>
      </c>
      <c r="C5" s="134" t="s">
        <v>4</v>
      </c>
      <c r="D5" s="134" t="s">
        <v>24</v>
      </c>
      <c r="E5" s="135">
        <v>99</v>
      </c>
      <c r="F5" s="136" t="str">
        <f t="shared" si="1"/>
        <v>Q99</v>
      </c>
      <c r="G5" s="125" t="s">
        <v>25</v>
      </c>
      <c r="H5" s="137" t="s">
        <v>26</v>
      </c>
      <c r="I5" s="125" t="s">
        <v>27</v>
      </c>
      <c r="J5" s="134" t="s">
        <v>28</v>
      </c>
      <c r="K5" s="138"/>
      <c r="L5" s="138"/>
      <c r="M5" s="138"/>
      <c r="N5" s="125" t="s">
        <v>22</v>
      </c>
      <c r="O5" s="137" t="s">
        <v>23</v>
      </c>
      <c r="P5" s="136" t="str">
        <f t="shared" si="2"/>
        <v>[PROJECT NAME] - Question (Q99) - EXAMPLE: &gt; 50 Characters in the name field, this one is 58</v>
      </c>
      <c r="Q5" s="136" t="str">
        <f t="shared" si="3"/>
        <v>[PROJECT NAME] - Question (Q99) - EXAMPLE: &gt; 50 Characters in the name field, this one is 58: Inn Charj</v>
      </c>
    </row>
    <row r="6" spans="1:24" ht="15.75" customHeight="1">
      <c r="A6" s="132">
        <v>5</v>
      </c>
      <c r="B6" s="133" t="str">
        <f>IF(LEN(G6)&gt;50,"Name2Long","Good")</f>
        <v>Good</v>
      </c>
      <c r="C6" s="134" t="s">
        <v>4</v>
      </c>
      <c r="D6" s="134" t="s">
        <v>29</v>
      </c>
      <c r="E6" s="135">
        <v>2</v>
      </c>
      <c r="F6" s="136" t="str">
        <f t="shared" si="1"/>
        <v>I02</v>
      </c>
      <c r="G6" s="125" t="s">
        <v>30</v>
      </c>
      <c r="H6" s="137" t="s">
        <v>31</v>
      </c>
      <c r="I6" s="125" t="s">
        <v>27</v>
      </c>
      <c r="J6" s="134" t="s">
        <v>32</v>
      </c>
      <c r="K6" s="138">
        <v>72675</v>
      </c>
      <c r="L6" s="125"/>
      <c r="M6" s="125" t="s">
        <v>33</v>
      </c>
      <c r="N6" s="125" t="s">
        <v>34</v>
      </c>
      <c r="O6" s="137" t="s">
        <v>35</v>
      </c>
      <c r="P6" s="136" t="str">
        <f t="shared" si="2"/>
        <v>[PROJECT NAME] - Issue (I02) - Budget for Mandarin</v>
      </c>
      <c r="Q6" s="136" t="str">
        <f t="shared" si="3"/>
        <v>[PROJECT NAME] - Issue (I02) - Budget for Mandarin: Inn Charj</v>
      </c>
    </row>
    <row r="7" spans="1:24" ht="15.75" customHeight="1">
      <c r="A7" s="132">
        <v>4</v>
      </c>
      <c r="B7" s="133" t="str">
        <f>IF(D7="QIR","Copy/Paste",IF(LEN(G7)&gt;50,"Name2Long","Good"))</f>
        <v>Good</v>
      </c>
      <c r="C7" s="134" t="s">
        <v>4</v>
      </c>
      <c r="D7" s="134" t="s">
        <v>24</v>
      </c>
      <c r="E7" s="135">
        <v>3</v>
      </c>
      <c r="F7" s="136" t="str">
        <f t="shared" si="1"/>
        <v>Q03</v>
      </c>
      <c r="G7" s="125" t="s">
        <v>36</v>
      </c>
      <c r="H7" s="137" t="s">
        <v>37</v>
      </c>
      <c r="I7" s="125" t="s">
        <v>38</v>
      </c>
      <c r="J7" s="134" t="s">
        <v>32</v>
      </c>
      <c r="K7" s="138">
        <v>72658</v>
      </c>
      <c r="L7" s="138">
        <v>72675</v>
      </c>
      <c r="M7" s="125" t="s">
        <v>39</v>
      </c>
      <c r="N7" s="125" t="s">
        <v>40</v>
      </c>
      <c r="O7" s="137" t="s">
        <v>41</v>
      </c>
      <c r="P7" s="136" t="str">
        <f t="shared" si="2"/>
        <v>[PROJECT NAME] - Question (Q03) - Translate Material</v>
      </c>
      <c r="Q7" s="136" t="str">
        <f t="shared" si="3"/>
        <v>[PROJECT NAME] - Question (Q03) - Translate Material: Bobs Uruncle</v>
      </c>
    </row>
    <row r="8" spans="1:24" ht="15.75" customHeight="1">
      <c r="A8" s="132">
        <v>3</v>
      </c>
      <c r="B8" s="133" t="str">
        <f t="shared" ref="B8:B9" si="4">IF(LEN(G8)&gt;50,"Name2Long","Good")</f>
        <v>Good</v>
      </c>
      <c r="C8" s="134" t="s">
        <v>4</v>
      </c>
      <c r="D8" s="134" t="s">
        <v>24</v>
      </c>
      <c r="E8" s="135">
        <v>2</v>
      </c>
      <c r="F8" s="136" t="str">
        <f t="shared" si="1"/>
        <v>Q02</v>
      </c>
      <c r="G8" s="125" t="s">
        <v>42</v>
      </c>
      <c r="H8" s="137" t="s">
        <v>43</v>
      </c>
      <c r="I8" s="125" t="s">
        <v>44</v>
      </c>
      <c r="J8" s="134" t="s">
        <v>45</v>
      </c>
      <c r="K8" s="138">
        <v>72657</v>
      </c>
      <c r="M8" s="125" t="s">
        <v>46</v>
      </c>
      <c r="N8" s="125" t="s">
        <v>34</v>
      </c>
      <c r="O8" s="137" t="s">
        <v>47</v>
      </c>
      <c r="P8" s="136" t="str">
        <f t="shared" si="2"/>
        <v>[PROJECT NAME] - Question (Q02) - Website Loads Slow</v>
      </c>
      <c r="Q8" s="136" t="str">
        <f t="shared" si="3"/>
        <v>[PROJECT NAME] - Question (Q02) - Website Loads Slow: A. Knerd</v>
      </c>
    </row>
    <row r="9" spans="1:24" ht="15.75" customHeight="1">
      <c r="A9" s="132">
        <v>2</v>
      </c>
      <c r="B9" s="133" t="str">
        <f t="shared" si="4"/>
        <v>Good</v>
      </c>
      <c r="C9" s="134" t="s">
        <v>4</v>
      </c>
      <c r="D9" s="134" t="s">
        <v>29</v>
      </c>
      <c r="E9" s="135">
        <v>1</v>
      </c>
      <c r="F9" s="136" t="str">
        <f t="shared" si="1"/>
        <v>I01</v>
      </c>
      <c r="G9" s="125" t="s">
        <v>48</v>
      </c>
      <c r="H9" s="137" t="s">
        <v>49</v>
      </c>
      <c r="I9" s="125" t="s">
        <v>44</v>
      </c>
      <c r="J9" s="134" t="s">
        <v>45</v>
      </c>
      <c r="K9" s="138">
        <v>72656</v>
      </c>
      <c r="L9" s="125"/>
      <c r="M9" s="125" t="s">
        <v>46</v>
      </c>
      <c r="N9" s="125" t="s">
        <v>34</v>
      </c>
      <c r="O9" s="137" t="s">
        <v>50</v>
      </c>
      <c r="P9" s="136" t="str">
        <f t="shared" si="2"/>
        <v>[PROJECT NAME] - Issue (I01) - Dial Up Modem</v>
      </c>
      <c r="Q9" s="136" t="str">
        <f t="shared" si="3"/>
        <v>[PROJECT NAME] - Issue (I01) - Dial Up Modem: A. Knerd</v>
      </c>
    </row>
    <row r="10" spans="1:24" ht="15.75" customHeight="1">
      <c r="A10" s="132">
        <v>1</v>
      </c>
      <c r="B10" s="133" t="str">
        <f t="shared" ref="B10" si="5">IF(LEN(G10)&gt;50,"Name2Long","Good")</f>
        <v>Good</v>
      </c>
      <c r="C10" s="134" t="s">
        <v>4</v>
      </c>
      <c r="D10" s="134" t="s">
        <v>24</v>
      </c>
      <c r="E10" s="135">
        <v>1</v>
      </c>
      <c r="F10" s="136" t="str">
        <f t="shared" ref="F10" si="6">IF(D10="QIR","",LEFT(D10,1)&amp; RIGHT("000"&amp;E10,2))</f>
        <v>Q01</v>
      </c>
      <c r="G10" s="125" t="s">
        <v>51</v>
      </c>
      <c r="H10" s="137" t="s">
        <v>52</v>
      </c>
      <c r="I10" s="125" t="s">
        <v>27</v>
      </c>
      <c r="J10" s="134" t="s">
        <v>53</v>
      </c>
      <c r="K10" s="138">
        <v>72655</v>
      </c>
      <c r="M10" s="125" t="s">
        <v>33</v>
      </c>
      <c r="N10" s="125" t="s">
        <v>54</v>
      </c>
      <c r="O10" s="137" t="s">
        <v>55</v>
      </c>
      <c r="P10" s="136" t="str">
        <f t="shared" ref="P10" si="7">$G$1&amp;IF($C10="Sub",""," "&amp;$C10)&amp;" - "&amp;D10&amp;" ("&amp;F10&amp;") - "&amp;G10</f>
        <v>[PROJECT NAME] - Question (Q01) - IT Support</v>
      </c>
      <c r="Q10" s="136" t="str">
        <f t="shared" si="3"/>
        <v>[PROJECT NAME] - Question (Q01) - IT Support: Inn Charj</v>
      </c>
    </row>
    <row r="11" spans="1:24" ht="15.75" customHeight="1">
      <c r="A11" s="132"/>
      <c r="B11" s="133"/>
      <c r="C11" s="134" t="s">
        <v>4</v>
      </c>
      <c r="D11" s="134"/>
      <c r="E11" s="135"/>
      <c r="F11" s="136"/>
      <c r="G11" s="125"/>
      <c r="H11" s="137"/>
      <c r="I11" s="125"/>
      <c r="J11" s="134"/>
      <c r="K11" s="138"/>
      <c r="M11" s="125"/>
      <c r="N11" s="125"/>
      <c r="O11" s="137"/>
      <c r="P11" s="136" t="str">
        <f t="shared" si="2"/>
        <v xml:space="preserve">[PROJECT NAME] -  () - </v>
      </c>
      <c r="Q11" s="136" t="str">
        <f t="shared" si="3"/>
        <v xml:space="preserve">[PROJECT NAME] -  () - : </v>
      </c>
    </row>
    <row r="12" spans="1:24" ht="15.75" customHeight="1">
      <c r="A12" s="155" t="s">
        <v>56</v>
      </c>
      <c r="B12" s="156"/>
      <c r="C12" s="157"/>
      <c r="D12" s="157" t="s">
        <v>57</v>
      </c>
      <c r="E12" s="155" t="s">
        <v>58</v>
      </c>
      <c r="F12" s="156"/>
      <c r="G12" s="158" t="s">
        <v>59</v>
      </c>
      <c r="H12" s="159"/>
      <c r="I12" s="159"/>
      <c r="J12" s="157" t="s">
        <v>60</v>
      </c>
      <c r="K12" s="159"/>
      <c r="L12" s="157" t="s">
        <v>61</v>
      </c>
      <c r="M12" s="157" t="s">
        <v>61</v>
      </c>
      <c r="N12" s="157" t="s">
        <v>60</v>
      </c>
      <c r="O12" s="157" t="s">
        <v>62</v>
      </c>
      <c r="P12" s="157" t="s">
        <v>63</v>
      </c>
      <c r="Q12" s="159"/>
    </row>
  </sheetData>
  <autoFilter ref="A3:Q12" xr:uid="{E32B1768-5291-4701-8207-556DB54DF2A2}"/>
  <conditionalFormatting sqref="B4:B7 B9">
    <cfRule type="containsText" dxfId="22" priority="1" operator="containsText" text="Copy/Paste">
      <formula>NOT(ISERROR(SEARCH(("Copy/Paste"),(B4))))</formula>
    </cfRule>
  </conditionalFormatting>
  <conditionalFormatting sqref="B4:B11">
    <cfRule type="containsText" dxfId="21" priority="2" operator="containsText" text="Good">
      <formula>NOT(ISERROR(SEARCH(("Good"),(B4))))</formula>
    </cfRule>
  </conditionalFormatting>
  <conditionalFormatting sqref="B4:B11">
    <cfRule type="expression" dxfId="20" priority="3">
      <formula>LEN(G4)&gt;50</formula>
    </cfRule>
  </conditionalFormatting>
  <conditionalFormatting sqref="C4:D11">
    <cfRule type="containsText" dxfId="19" priority="4" operator="containsText" text="QIR">
      <formula>NOT(ISERROR(SEARCH(("QIR"),(C4))))</formula>
    </cfRule>
  </conditionalFormatting>
  <conditionalFormatting sqref="J4:J11">
    <cfRule type="containsText" dxfId="18" priority="5" operator="containsText" text="Priority">
      <formula>NOT(ISERROR(SEARCH(("Priority"),(J4))))</formula>
    </cfRule>
  </conditionalFormatting>
  <conditionalFormatting sqref="J4:J11">
    <cfRule type="containsText" dxfId="17" priority="6" operator="containsText" text="a.TBD">
      <formula>NOT(ISERROR(SEARCH(("a.TBD"),(J4))))</formula>
    </cfRule>
  </conditionalFormatting>
  <conditionalFormatting sqref="N4:N11">
    <cfRule type="containsText" dxfId="16" priority="7" operator="containsText" text="QIR Status">
      <formula>NOT(ISERROR(SEARCH(("QIR Status"),(N4))))</formula>
    </cfRule>
  </conditionalFormatting>
  <conditionalFormatting sqref="I4 K4:M7 I6:I9 K9:M9">
    <cfRule type="containsBlanks" dxfId="15" priority="8">
      <formula>LEN(TRIM(I4))=0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88498591-B123-4AD1-A48F-4D444A3E5CC0}">
          <x14:formula1>
            <xm:f>Flags!$A$8:$A$13</xm:f>
          </x14:formula1>
          <xm:sqref>D4:D11</xm:sqref>
        </x14:dataValidation>
        <x14:dataValidation type="list" allowBlank="1" showInputMessage="1" showErrorMessage="1" xr:uid="{35CB25B4-6C86-4F70-8ECD-9D455B06D672}">
          <x14:formula1>
            <xm:f>Flags!$A$16:$A$20</xm:f>
          </x14:formula1>
          <xm:sqref>J4:J11</xm:sqref>
        </x14:dataValidation>
        <x14:dataValidation type="list" allowBlank="1" showInputMessage="1" showErrorMessage="1" xr:uid="{EBD85562-833E-4F76-A9B7-90786DEFE99D}">
          <x14:formula1>
            <xm:f>Flags!$A$22:$A$26</xm:f>
          </x14:formula1>
          <xm:sqref>N4:N11</xm:sqref>
        </x14:dataValidation>
        <x14:dataValidation type="list" allowBlank="1" showInputMessage="1" showErrorMessage="1" xr:uid="{5AF6AD1C-479B-44D5-8AFB-10F64961D445}">
          <x14:formula1>
            <xm:f>Flags!$A$2:$A$4</xm:f>
          </x14:formula1>
          <xm:sqref>C4:C11</xm:sqref>
        </x14:dataValidation>
        <x14:dataValidation type="list" allowBlank="1" showInputMessage="1" showErrorMessage="1" xr:uid="{BEE3F1B5-3894-40FE-B5AE-A7D2E272A53E}">
          <x14:formula1>
            <xm:f>Flags!$A$28:$A$36</xm:f>
          </x14:formula1>
          <xm:sqref>I4:I11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E590DC0-C30F-4A67-9A2F-C3D205BBAAD6}">
  <sheetPr>
    <tabColor rgb="FF00B0F0"/>
    <outlinePr summaryBelow="0" summaryRight="0"/>
  </sheetPr>
  <dimension ref="A1:X6"/>
  <sheetViews>
    <sheetView workbookViewId="0">
      <pane ySplit="3" topLeftCell="A4" activePane="bottomLeft" state="frozen"/>
      <selection pane="bottomLeft" activeCell="H5" sqref="H5"/>
    </sheetView>
  </sheetViews>
  <sheetFormatPr defaultColWidth="12.5546875" defaultRowHeight="15.75" customHeight="1"/>
  <cols>
    <col min="1" max="1" width="4.44140625" style="129" customWidth="1"/>
    <col min="2" max="2" width="8.6640625" style="129" customWidth="1"/>
    <col min="3" max="3" width="6.44140625" style="129" hidden="1" customWidth="1"/>
    <col min="4" max="4" width="10.109375" style="129" customWidth="1"/>
    <col min="5" max="5" width="4.88671875" style="129" customWidth="1"/>
    <col min="6" max="6" width="12.5546875" style="129"/>
    <col min="7" max="7" width="17.5546875" style="129" customWidth="1"/>
    <col min="8" max="8" width="29.109375" style="129" customWidth="1"/>
    <col min="9" max="9" width="11" style="129" customWidth="1"/>
    <col min="10" max="10" width="10.6640625" style="129" customWidth="1"/>
    <col min="11" max="11" width="7.109375" style="129" bestFit="1" customWidth="1"/>
    <col min="12" max="13" width="7.33203125" style="129" customWidth="1"/>
    <col min="14" max="14" width="12.5546875" style="129"/>
    <col min="15" max="15" width="33.109375" style="129" customWidth="1"/>
    <col min="16" max="16" width="46.109375" style="129" customWidth="1"/>
    <col min="17" max="17" width="17.5546875" style="129" customWidth="1"/>
    <col min="18" max="16384" width="12.5546875" style="129"/>
  </cols>
  <sheetData>
    <row r="1" spans="1:24" ht="15.75" customHeight="1">
      <c r="A1" s="125"/>
      <c r="B1" s="126"/>
      <c r="C1" s="126"/>
      <c r="D1" s="126"/>
      <c r="E1" s="125"/>
      <c r="F1" s="127" t="s">
        <v>0</v>
      </c>
      <c r="G1" s="128" t="str">
        <f>Flags!B1</f>
        <v>[PROJECT NAME]</v>
      </c>
      <c r="H1" s="125"/>
      <c r="I1" s="125"/>
      <c r="J1" s="125"/>
      <c r="K1" s="125"/>
      <c r="L1" s="125"/>
      <c r="M1" s="125"/>
      <c r="N1" s="126" t="s">
        <v>1</v>
      </c>
      <c r="O1" s="125" t="str">
        <f>Flags!B6</f>
        <v>[DATE]</v>
      </c>
    </row>
    <row r="2" spans="1:24" ht="0.9" customHeight="1">
      <c r="A2" s="125"/>
      <c r="B2" s="126"/>
      <c r="C2" s="126"/>
      <c r="D2" s="126"/>
      <c r="E2" s="125"/>
      <c r="F2" s="127"/>
      <c r="G2" s="125"/>
      <c r="H2" s="125"/>
      <c r="I2" s="125"/>
      <c r="J2" s="125"/>
      <c r="K2" s="125"/>
      <c r="L2" s="125"/>
      <c r="M2" s="125"/>
      <c r="N2" s="125"/>
      <c r="O2" s="125"/>
    </row>
    <row r="3" spans="1:24" ht="15.75" customHeight="1">
      <c r="A3" s="130" t="s">
        <v>2</v>
      </c>
      <c r="B3" s="131" t="s">
        <v>3</v>
      </c>
      <c r="C3" s="131" t="s">
        <v>4</v>
      </c>
      <c r="D3" s="131" t="s">
        <v>5</v>
      </c>
      <c r="E3" s="131" t="s">
        <v>6</v>
      </c>
      <c r="F3" s="131" t="s">
        <v>7</v>
      </c>
      <c r="G3" s="131" t="s">
        <v>8</v>
      </c>
      <c r="H3" s="131" t="s">
        <v>9</v>
      </c>
      <c r="I3" s="131" t="s">
        <v>10</v>
      </c>
      <c r="J3" s="131" t="s">
        <v>11</v>
      </c>
      <c r="K3" s="131" t="s">
        <v>12</v>
      </c>
      <c r="L3" s="131" t="s">
        <v>13</v>
      </c>
      <c r="M3" s="131" t="s">
        <v>14</v>
      </c>
      <c r="N3" s="131" t="s">
        <v>15</v>
      </c>
      <c r="O3" s="131" t="s">
        <v>16</v>
      </c>
      <c r="P3" s="131" t="s">
        <v>17</v>
      </c>
      <c r="Q3" s="131" t="s">
        <v>18</v>
      </c>
      <c r="R3" s="131"/>
      <c r="S3" s="131"/>
      <c r="T3" s="131"/>
      <c r="U3" s="131"/>
      <c r="V3" s="131"/>
      <c r="W3" s="131"/>
      <c r="X3" s="131"/>
    </row>
    <row r="4" spans="1:24" ht="15.75" customHeight="1">
      <c r="A4" s="132">
        <f>MAX(A5:A6)+1</f>
        <v>2</v>
      </c>
      <c r="B4" s="133" t="str">
        <f t="shared" ref="B4" si="0">IF(D4="QIR","Copy/Paste",IF(LEN(G4)&gt;50,"Name2Long","Good"))</f>
        <v>Copy/Paste</v>
      </c>
      <c r="C4" s="134" t="s">
        <v>4</v>
      </c>
      <c r="D4" s="134" t="s">
        <v>19</v>
      </c>
      <c r="E4" s="135">
        <v>1</v>
      </c>
      <c r="F4" s="136" t="str">
        <f t="shared" ref="F4" si="1">IF(D4="QIR","",LEFT(D4,1)&amp; RIGHT("000"&amp;E4,2))</f>
        <v/>
      </c>
      <c r="G4" s="125" t="s">
        <v>20</v>
      </c>
      <c r="H4" s="137" t="s">
        <v>21</v>
      </c>
      <c r="I4" s="138"/>
      <c r="J4" s="134" t="s">
        <v>11</v>
      </c>
      <c r="K4" s="138"/>
      <c r="L4" s="138"/>
      <c r="M4" s="138"/>
      <c r="N4" s="125" t="s">
        <v>22</v>
      </c>
      <c r="O4" s="137" t="s">
        <v>23</v>
      </c>
      <c r="P4" s="136" t="str">
        <f t="shared" ref="P4:P5" si="2">$G$1&amp;IF($C4="Sub",""," "&amp;$C4)&amp;" - "&amp;D4&amp;" ("&amp;F4&amp;") - "&amp;G4</f>
        <v>[PROJECT NAME] - QIR () - [&lt; 50 char]</v>
      </c>
      <c r="Q4" s="136" t="str">
        <f t="shared" ref="Q4:Q5" si="3">$G$1&amp;IF($C4="Sub",""," "&amp;$C4)&amp;" - "&amp;$D4&amp;" ("&amp;$F4&amp;") - "&amp;$G4&amp;": "&amp;$I4</f>
        <v xml:space="preserve">[PROJECT NAME] - QIR () - [&lt; 50 char]: </v>
      </c>
    </row>
    <row r="5" spans="1:24" ht="15.75" customHeight="1">
      <c r="A5" s="132">
        <f>MAX(A6:A7)+1</f>
        <v>1</v>
      </c>
      <c r="B5" s="133" t="str">
        <f t="shared" ref="B5" si="4">IF(D5="QIR","Copy/Paste",IF(LEN(G5)&gt;50,"Name2Long","Good"))</f>
        <v>Copy/Paste</v>
      </c>
      <c r="C5" s="134" t="s">
        <v>4</v>
      </c>
      <c r="D5" s="134" t="s">
        <v>19</v>
      </c>
      <c r="E5" s="135">
        <v>1</v>
      </c>
      <c r="F5" s="136" t="str">
        <f t="shared" ref="F5" si="5">IF(D5="QIR","",LEFT(D5,1)&amp; RIGHT("000"&amp;E5,2))</f>
        <v/>
      </c>
      <c r="G5" s="125" t="s">
        <v>20</v>
      </c>
      <c r="H5" s="137" t="s">
        <v>21</v>
      </c>
      <c r="I5" s="138"/>
      <c r="J5" s="134" t="s">
        <v>11</v>
      </c>
      <c r="K5" s="138"/>
      <c r="L5" s="138"/>
      <c r="M5" s="138"/>
      <c r="N5" s="125" t="s">
        <v>22</v>
      </c>
      <c r="O5" s="137" t="s">
        <v>23</v>
      </c>
      <c r="P5" s="136" t="str">
        <f t="shared" ref="P5" si="6">$G$1&amp;IF($C5="Sub",""," "&amp;$C5)&amp;" - "&amp;D5&amp;" ("&amp;F5&amp;") - "&amp;G5</f>
        <v>[PROJECT NAME] - QIR () - [&lt; 50 char]</v>
      </c>
      <c r="Q5" s="136" t="str">
        <f t="shared" si="3"/>
        <v xml:space="preserve">[PROJECT NAME] - QIR () - [&lt; 50 char]: </v>
      </c>
    </row>
    <row r="6" spans="1:24" ht="15.75" customHeight="1">
      <c r="A6" s="155" t="s">
        <v>56</v>
      </c>
      <c r="B6" s="156"/>
      <c r="C6" s="157"/>
      <c r="D6" s="157" t="s">
        <v>57</v>
      </c>
      <c r="E6" s="155" t="s">
        <v>58</v>
      </c>
      <c r="F6" s="156"/>
      <c r="G6" s="158" t="s">
        <v>59</v>
      </c>
      <c r="H6" s="159"/>
      <c r="I6" s="159"/>
      <c r="J6" s="157" t="s">
        <v>60</v>
      </c>
      <c r="K6" s="159"/>
      <c r="L6" s="157" t="s">
        <v>61</v>
      </c>
      <c r="M6" s="157" t="s">
        <v>61</v>
      </c>
      <c r="N6" s="157" t="s">
        <v>60</v>
      </c>
      <c r="O6" s="157" t="s">
        <v>62</v>
      </c>
      <c r="P6" s="157" t="s">
        <v>63</v>
      </c>
      <c r="Q6" s="159"/>
    </row>
  </sheetData>
  <autoFilter ref="A3:Q6" xr:uid="{E32B1768-5291-4701-8207-556DB54DF2A2}"/>
  <conditionalFormatting sqref="B4:B5">
    <cfRule type="containsText" dxfId="14" priority="1" operator="containsText" text="Copy/Paste">
      <formula>NOT(ISERROR(SEARCH(("Copy/Paste"),(B4))))</formula>
    </cfRule>
  </conditionalFormatting>
  <conditionalFormatting sqref="B4:B5">
    <cfRule type="containsText" dxfId="13" priority="2" operator="containsText" text="Good">
      <formula>NOT(ISERROR(SEARCH(("Good"),(B4))))</formula>
    </cfRule>
  </conditionalFormatting>
  <conditionalFormatting sqref="B4:B5">
    <cfRule type="expression" dxfId="12" priority="3">
      <formula>LEN(G4)&gt;50</formula>
    </cfRule>
  </conditionalFormatting>
  <conditionalFormatting sqref="C4:D5">
    <cfRule type="containsText" dxfId="11" priority="4" operator="containsText" text="QIR">
      <formula>NOT(ISERROR(SEARCH(("QIR"),(C4))))</formula>
    </cfRule>
  </conditionalFormatting>
  <conditionalFormatting sqref="J4:J5">
    <cfRule type="containsText" dxfId="10" priority="5" operator="containsText" text="Priority">
      <formula>NOT(ISERROR(SEARCH(("Priority"),(J4))))</formula>
    </cfRule>
  </conditionalFormatting>
  <conditionalFormatting sqref="J4:J5">
    <cfRule type="containsText" dxfId="9" priority="6" operator="containsText" text="a.TBD">
      <formula>NOT(ISERROR(SEARCH(("a.TBD"),(J4))))</formula>
    </cfRule>
  </conditionalFormatting>
  <conditionalFormatting sqref="N4:N5">
    <cfRule type="containsText" dxfId="8" priority="7" operator="containsText" text="QIR Status">
      <formula>NOT(ISERROR(SEARCH(("QIR Status"),(N4))))</formula>
    </cfRule>
  </conditionalFormatting>
  <conditionalFormatting sqref="I4:I5 K4:M5">
    <cfRule type="containsBlanks" dxfId="7" priority="8">
      <formula>LEN(TRIM(I4))=0</formula>
    </cfRule>
  </conditionalFormatting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xr:uid="{55E21B21-2780-4E1C-ADEC-A404BB9BDCAC}">
          <x14:formula1>
            <xm:f>Flags!$A$28:$A$36</xm:f>
          </x14:formula1>
          <xm:sqref>I4:I5</xm:sqref>
        </x14:dataValidation>
        <x14:dataValidation type="list" allowBlank="1" showInputMessage="1" showErrorMessage="1" xr:uid="{F638AEE5-30B2-4C93-8710-6DCC57047A5F}">
          <x14:formula1>
            <xm:f>Flags!$A$2:$A$4</xm:f>
          </x14:formula1>
          <xm:sqref>C4:C5</xm:sqref>
        </x14:dataValidation>
        <x14:dataValidation type="list" allowBlank="1" showInputMessage="1" showErrorMessage="1" xr:uid="{937330AA-4AE5-44EC-A38F-33D6621AC42B}">
          <x14:formula1>
            <xm:f>Flags!$A$22:$A$26</xm:f>
          </x14:formula1>
          <xm:sqref>N4:N5</xm:sqref>
        </x14:dataValidation>
        <x14:dataValidation type="list" allowBlank="1" showInputMessage="1" showErrorMessage="1" xr:uid="{02C64FFF-7F14-40BD-9473-A4558B3AFCDB}">
          <x14:formula1>
            <xm:f>Flags!$A$16:$A$20</xm:f>
          </x14:formula1>
          <xm:sqref>J4:J5</xm:sqref>
        </x14:dataValidation>
        <x14:dataValidation type="list" allowBlank="1" showInputMessage="1" showErrorMessage="1" xr:uid="{A55FA31B-6401-45B1-8DAF-151D75D7C213}">
          <x14:formula1>
            <xm:f>Flags!$A$8:$A$13</xm:f>
          </x14:formula1>
          <xm:sqref>D4:D5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B0F0"/>
    <pageSetUpPr fitToPage="1"/>
  </sheetPr>
  <dimension ref="A1:R41"/>
  <sheetViews>
    <sheetView zoomScaleNormal="100" workbookViewId="0">
      <pane xSplit="2" ySplit="9" topLeftCell="D10" activePane="bottomRight" state="frozen"/>
      <selection pane="topRight" activeCell="G19" sqref="G19:H19"/>
      <selection pane="bottomLeft" activeCell="G19" sqref="G19:H19"/>
      <selection pane="bottomRight" activeCell="H1" sqref="H1:I1"/>
    </sheetView>
  </sheetViews>
  <sheetFormatPr defaultColWidth="9.109375" defaultRowHeight="13.2" outlineLevelRow="1"/>
  <cols>
    <col min="1" max="1" width="6.6640625" style="51" customWidth="1"/>
    <col min="2" max="2" width="27.5546875" style="65" customWidth="1"/>
    <col min="3" max="3" width="11" style="51" bestFit="1" customWidth="1"/>
    <col min="4" max="4" width="53.6640625" style="53" customWidth="1"/>
    <col min="5" max="5" width="25" style="53" customWidth="1"/>
    <col min="6" max="6" width="11" style="53" bestFit="1" customWidth="1"/>
    <col min="7" max="7" width="13.109375" style="53" customWidth="1"/>
    <col min="8" max="8" width="13.109375" style="53" bestFit="1" customWidth="1"/>
    <col min="9" max="9" width="19" style="52" bestFit="1" customWidth="1"/>
    <col min="10" max="16" width="9.109375" style="54"/>
    <col min="17" max="16384" width="9.109375" style="52"/>
  </cols>
  <sheetData>
    <row r="1" spans="1:16" ht="21">
      <c r="A1" s="68" t="str">
        <f>Flags!B1</f>
        <v>[PROJECT NAME]</v>
      </c>
      <c r="B1" s="66"/>
      <c r="C1" s="55"/>
      <c r="D1" s="167" t="str">
        <f>D2&amp;": ["&amp;E2&amp;"]; "&amp;D3&amp;": ["&amp;E3&amp;"]; "&amp;D4&amp;": ["&amp;E4&amp;"]; "&amp;D5&amp;": ["&amp;E5&amp;"] - [Counts]"</f>
        <v>: [1.Not Started]; : [3.In Progress]; : [8.Abandoned]; : [9.Completed] - [Counts]</v>
      </c>
      <c r="E1" s="167"/>
      <c r="F1" s="150">
        <f>SUM(F9:F41)</f>
        <v>0</v>
      </c>
      <c r="G1" s="69"/>
      <c r="H1" s="56" t="s">
        <v>1</v>
      </c>
      <c r="I1" s="69" t="str">
        <f>Flags!$B$6</f>
        <v>[DATE]</v>
      </c>
    </row>
    <row r="2" spans="1:16" s="166" customFormat="1" ht="10.199999999999999" hidden="1" outlineLevel="1">
      <c r="A2" s="160"/>
      <c r="B2" s="161"/>
      <c r="C2" s="160"/>
      <c r="D2" s="162"/>
      <c r="E2" s="163" t="str">
        <f>Flags!A40</f>
        <v>1.Not Started</v>
      </c>
      <c r="F2" s="164"/>
      <c r="G2" s="163"/>
      <c r="H2" s="160"/>
      <c r="I2" s="163"/>
      <c r="J2" s="165"/>
      <c r="K2" s="165"/>
      <c r="L2" s="165"/>
      <c r="M2" s="165"/>
      <c r="N2" s="165"/>
      <c r="O2" s="165"/>
      <c r="P2" s="165"/>
    </row>
    <row r="3" spans="1:16" s="166" customFormat="1" ht="10.199999999999999" hidden="1" outlineLevel="1">
      <c r="A3" s="160"/>
      <c r="B3" s="161"/>
      <c r="C3" s="160"/>
      <c r="D3" s="162"/>
      <c r="E3" s="163" t="str">
        <f>Flags!A41</f>
        <v>3.In Progress</v>
      </c>
      <c r="F3" s="164"/>
      <c r="G3" s="163"/>
      <c r="H3" s="160"/>
      <c r="I3" s="163"/>
      <c r="J3" s="165"/>
      <c r="K3" s="165"/>
      <c r="L3" s="165"/>
      <c r="M3" s="165"/>
      <c r="N3" s="165"/>
      <c r="O3" s="165"/>
      <c r="P3" s="165"/>
    </row>
    <row r="4" spans="1:16" s="166" customFormat="1" ht="10.199999999999999" hidden="1" outlineLevel="1">
      <c r="A4" s="160"/>
      <c r="B4" s="161"/>
      <c r="C4" s="160"/>
      <c r="D4" s="162"/>
      <c r="E4" s="163" t="str">
        <f>Flags!A42</f>
        <v>8.Abandoned</v>
      </c>
      <c r="F4" s="164"/>
      <c r="G4" s="163"/>
      <c r="H4" s="160"/>
      <c r="I4" s="163"/>
      <c r="J4" s="165"/>
      <c r="K4" s="165"/>
      <c r="L4" s="165"/>
      <c r="M4" s="165"/>
      <c r="N4" s="165"/>
      <c r="O4" s="165"/>
      <c r="P4" s="165"/>
    </row>
    <row r="5" spans="1:16" s="166" customFormat="1" ht="10.199999999999999" hidden="1" outlineLevel="1">
      <c r="A5" s="160"/>
      <c r="B5" s="161"/>
      <c r="C5" s="160"/>
      <c r="D5" s="162"/>
      <c r="E5" s="163" t="str">
        <f>Flags!A43</f>
        <v>9.Completed</v>
      </c>
      <c r="F5" s="164"/>
      <c r="G5" s="163"/>
      <c r="H5" s="160"/>
      <c r="I5" s="163"/>
      <c r="J5" s="165"/>
      <c r="K5" s="165"/>
      <c r="L5" s="165"/>
      <c r="M5" s="165"/>
      <c r="N5" s="165"/>
      <c r="O5" s="165"/>
      <c r="P5" s="165"/>
    </row>
    <row r="6" spans="1:16" s="166" customFormat="1" ht="10.199999999999999" hidden="1" outlineLevel="1">
      <c r="A6" s="160"/>
      <c r="B6" s="161"/>
      <c r="C6" s="160"/>
      <c r="D6" s="162"/>
      <c r="E6" s="163"/>
      <c r="F6" s="164"/>
      <c r="G6" s="163"/>
      <c r="H6" s="160"/>
      <c r="I6" s="163"/>
      <c r="J6" s="165"/>
      <c r="K6" s="165"/>
      <c r="L6" s="165"/>
      <c r="M6" s="165"/>
      <c r="N6" s="165"/>
      <c r="O6" s="165"/>
      <c r="P6" s="165"/>
    </row>
    <row r="7" spans="1:16" s="60" customFormat="1" ht="12.75" customHeight="1" collapsed="1">
      <c r="A7" s="57"/>
      <c r="B7" s="57"/>
      <c r="C7" s="57" t="s">
        <v>64</v>
      </c>
      <c r="D7" s="58"/>
      <c r="E7" s="58"/>
      <c r="F7" s="58"/>
      <c r="G7" s="58"/>
      <c r="H7" s="58" t="s">
        <v>65</v>
      </c>
      <c r="I7" s="58" t="s">
        <v>66</v>
      </c>
      <c r="J7" s="59"/>
      <c r="K7" s="59"/>
      <c r="L7" s="59"/>
      <c r="M7" s="59"/>
      <c r="N7" s="59"/>
      <c r="O7" s="59"/>
      <c r="P7" s="59"/>
    </row>
    <row r="8" spans="1:16" s="60" customFormat="1" ht="2.4" customHeight="1">
      <c r="A8" s="57"/>
      <c r="B8" s="57"/>
      <c r="C8" s="57"/>
      <c r="D8" s="58"/>
      <c r="E8" s="58"/>
      <c r="F8" s="89"/>
      <c r="G8" s="89"/>
      <c r="H8" s="58"/>
      <c r="I8" s="58"/>
      <c r="J8" s="59"/>
      <c r="K8" s="59"/>
      <c r="L8" s="59"/>
      <c r="M8" s="59"/>
      <c r="N8" s="59"/>
      <c r="O8" s="59"/>
      <c r="P8" s="59"/>
    </row>
    <row r="9" spans="1:16" s="60" customFormat="1" ht="13.8">
      <c r="A9" s="57" t="s">
        <v>67</v>
      </c>
      <c r="B9" s="57" t="s">
        <v>8</v>
      </c>
      <c r="C9" s="57" t="s">
        <v>68</v>
      </c>
      <c r="D9" s="57" t="s">
        <v>9</v>
      </c>
      <c r="E9" s="57" t="s">
        <v>69</v>
      </c>
      <c r="F9" s="153" t="s">
        <v>70</v>
      </c>
      <c r="G9" s="70" t="s">
        <v>15</v>
      </c>
      <c r="H9" s="57" t="s">
        <v>71</v>
      </c>
      <c r="I9" s="61" t="s">
        <v>72</v>
      </c>
      <c r="J9" s="131" t="s">
        <v>17</v>
      </c>
      <c r="K9" s="131"/>
      <c r="L9" s="59"/>
      <c r="M9" s="59"/>
      <c r="N9" s="59"/>
      <c r="O9" s="59"/>
      <c r="P9" s="59"/>
    </row>
    <row r="10" spans="1:16">
      <c r="A10" s="62">
        <v>100</v>
      </c>
      <c r="B10" s="67" t="s">
        <v>73</v>
      </c>
      <c r="C10" s="52" t="s">
        <v>74</v>
      </c>
      <c r="D10" s="63"/>
      <c r="E10" s="63"/>
      <c r="F10" s="151"/>
      <c r="G10" s="71" t="s">
        <v>75</v>
      </c>
      <c r="H10" s="64"/>
      <c r="J10" s="54" t="str">
        <f>IF(A10="","",$A$1&amp;" - "&amp;B10&amp;" ("&amp;A10&amp;")")</f>
        <v>[PROJECT NAME] - Project Initiation (100)</v>
      </c>
    </row>
    <row r="11" spans="1:16">
      <c r="A11" s="62"/>
      <c r="B11" s="67"/>
      <c r="C11" s="52"/>
      <c r="D11" s="63"/>
      <c r="E11" s="63"/>
      <c r="F11" s="151"/>
      <c r="G11" s="71" t="s">
        <v>76</v>
      </c>
      <c r="H11" s="64"/>
      <c r="J11" s="54" t="str">
        <f t="shared" ref="J11:J40" si="0">IF(A11="","",$A$1&amp;" - "&amp;B11&amp;" ("&amp;A11&amp;")")</f>
        <v/>
      </c>
    </row>
    <row r="12" spans="1:16">
      <c r="A12" s="62"/>
      <c r="B12" s="67"/>
      <c r="C12" s="52"/>
      <c r="D12" s="63"/>
      <c r="E12" s="63"/>
      <c r="F12" s="151"/>
      <c r="G12" s="71" t="s">
        <v>77</v>
      </c>
      <c r="H12" s="64"/>
      <c r="J12" s="54" t="str">
        <f t="shared" si="0"/>
        <v/>
      </c>
    </row>
    <row r="13" spans="1:16">
      <c r="A13" s="62"/>
      <c r="B13" s="67"/>
      <c r="C13" s="52"/>
      <c r="D13" s="63"/>
      <c r="E13" s="63"/>
      <c r="F13" s="151"/>
      <c r="G13" s="71" t="s">
        <v>78</v>
      </c>
      <c r="H13" s="64"/>
      <c r="J13" s="54" t="str">
        <f t="shared" si="0"/>
        <v/>
      </c>
    </row>
    <row r="14" spans="1:16">
      <c r="A14" s="62"/>
      <c r="B14" s="67"/>
      <c r="C14" s="52"/>
      <c r="D14" s="63"/>
      <c r="E14" s="63"/>
      <c r="F14" s="151"/>
      <c r="G14" s="71"/>
      <c r="H14" s="64"/>
      <c r="J14" s="54" t="str">
        <f t="shared" si="0"/>
        <v/>
      </c>
    </row>
    <row r="15" spans="1:16">
      <c r="A15" s="62"/>
      <c r="B15" s="67"/>
      <c r="C15" s="52"/>
      <c r="D15" s="63"/>
      <c r="E15" s="63"/>
      <c r="F15" s="151"/>
      <c r="G15" s="71"/>
      <c r="H15" s="64"/>
      <c r="J15" s="54" t="str">
        <f t="shared" si="0"/>
        <v/>
      </c>
    </row>
    <row r="16" spans="1:16">
      <c r="A16" s="62"/>
      <c r="B16" s="67"/>
      <c r="C16" s="52"/>
      <c r="D16" s="63"/>
      <c r="E16" s="63"/>
      <c r="F16" s="151"/>
      <c r="G16" s="71"/>
      <c r="H16" s="64"/>
      <c r="J16" s="54" t="str">
        <f t="shared" si="0"/>
        <v/>
      </c>
    </row>
    <row r="17" spans="1:10">
      <c r="A17" s="62"/>
      <c r="B17" s="67"/>
      <c r="C17" s="52"/>
      <c r="D17" s="63"/>
      <c r="E17" s="63"/>
      <c r="F17" s="151"/>
      <c r="G17" s="71"/>
      <c r="H17" s="64"/>
      <c r="J17" s="54" t="str">
        <f t="shared" si="0"/>
        <v/>
      </c>
    </row>
    <row r="18" spans="1:10">
      <c r="A18" s="62"/>
      <c r="B18" s="67"/>
      <c r="C18" s="52"/>
      <c r="D18" s="63"/>
      <c r="E18" s="63"/>
      <c r="F18" s="151"/>
      <c r="G18" s="71"/>
      <c r="H18" s="64"/>
      <c r="J18" s="54" t="str">
        <f t="shared" si="0"/>
        <v/>
      </c>
    </row>
    <row r="19" spans="1:10">
      <c r="A19" s="62"/>
      <c r="B19" s="67"/>
      <c r="C19" s="52"/>
      <c r="D19" s="63"/>
      <c r="E19" s="63"/>
      <c r="F19" s="151"/>
      <c r="G19" s="71"/>
      <c r="H19" s="64"/>
      <c r="J19" s="54" t="str">
        <f t="shared" si="0"/>
        <v/>
      </c>
    </row>
    <row r="20" spans="1:10">
      <c r="A20" s="62"/>
      <c r="B20" s="67"/>
      <c r="C20" s="52"/>
      <c r="D20" s="63"/>
      <c r="E20" s="63"/>
      <c r="F20" s="151"/>
      <c r="G20" s="71"/>
      <c r="H20" s="64"/>
      <c r="J20" s="54" t="str">
        <f t="shared" si="0"/>
        <v/>
      </c>
    </row>
    <row r="21" spans="1:10">
      <c r="A21" s="62"/>
      <c r="B21" s="67"/>
      <c r="C21" s="52"/>
      <c r="D21" s="63"/>
      <c r="E21" s="63"/>
      <c r="F21" s="151"/>
      <c r="G21" s="71"/>
      <c r="H21" s="64"/>
      <c r="J21" s="54" t="str">
        <f t="shared" si="0"/>
        <v/>
      </c>
    </row>
    <row r="22" spans="1:10">
      <c r="A22" s="62"/>
      <c r="B22" s="67"/>
      <c r="C22" s="52"/>
      <c r="D22" s="63"/>
      <c r="E22" s="63"/>
      <c r="F22" s="151"/>
      <c r="G22" s="71"/>
      <c r="H22" s="64"/>
      <c r="J22" s="54" t="str">
        <f t="shared" si="0"/>
        <v/>
      </c>
    </row>
    <row r="23" spans="1:10">
      <c r="A23" s="62"/>
      <c r="B23" s="67"/>
      <c r="C23" s="52"/>
      <c r="D23" s="63"/>
      <c r="E23" s="63"/>
      <c r="F23" s="151"/>
      <c r="G23" s="71"/>
      <c r="H23" s="64"/>
      <c r="J23" s="54" t="str">
        <f t="shared" si="0"/>
        <v/>
      </c>
    </row>
    <row r="24" spans="1:10">
      <c r="A24" s="62"/>
      <c r="B24" s="72"/>
      <c r="C24" s="52"/>
      <c r="D24" s="63"/>
      <c r="E24" s="63"/>
      <c r="F24" s="151"/>
      <c r="G24" s="71"/>
      <c r="H24" s="64"/>
      <c r="J24" s="54" t="str">
        <f t="shared" si="0"/>
        <v/>
      </c>
    </row>
    <row r="25" spans="1:10">
      <c r="A25" s="62"/>
      <c r="B25" s="67"/>
      <c r="C25" s="52"/>
      <c r="D25" s="63"/>
      <c r="E25" s="63"/>
      <c r="F25" s="151"/>
      <c r="G25" s="71"/>
      <c r="H25" s="64"/>
      <c r="J25" s="54" t="str">
        <f t="shared" si="0"/>
        <v/>
      </c>
    </row>
    <row r="26" spans="1:10">
      <c r="A26" s="62"/>
      <c r="B26" s="73"/>
      <c r="C26" s="52"/>
      <c r="D26" s="63"/>
      <c r="E26" s="63"/>
      <c r="F26" s="151"/>
      <c r="G26" s="71"/>
      <c r="H26" s="64"/>
      <c r="J26" s="54" t="str">
        <f t="shared" si="0"/>
        <v/>
      </c>
    </row>
    <row r="27" spans="1:10">
      <c r="A27" s="62"/>
      <c r="B27" s="73"/>
      <c r="C27" s="52"/>
      <c r="D27" s="63"/>
      <c r="E27" s="63"/>
      <c r="F27" s="151"/>
      <c r="G27" s="71"/>
      <c r="H27" s="64"/>
      <c r="J27" s="54" t="str">
        <f t="shared" si="0"/>
        <v/>
      </c>
    </row>
    <row r="28" spans="1:10">
      <c r="A28" s="62"/>
      <c r="B28" s="73"/>
      <c r="C28" s="52"/>
      <c r="D28" s="63"/>
      <c r="E28" s="63"/>
      <c r="F28" s="151"/>
      <c r="G28" s="71"/>
      <c r="H28" s="64"/>
      <c r="J28" s="54" t="str">
        <f t="shared" si="0"/>
        <v/>
      </c>
    </row>
    <row r="29" spans="1:10">
      <c r="A29" s="62"/>
      <c r="B29" s="67"/>
      <c r="C29" s="52"/>
      <c r="D29" s="63"/>
      <c r="E29" s="63"/>
      <c r="F29" s="151"/>
      <c r="G29" s="71"/>
      <c r="H29" s="64"/>
      <c r="J29" s="54" t="str">
        <f t="shared" si="0"/>
        <v/>
      </c>
    </row>
    <row r="30" spans="1:10">
      <c r="A30" s="62"/>
      <c r="B30" s="73"/>
      <c r="C30" s="52"/>
      <c r="D30" s="63"/>
      <c r="E30" s="63"/>
      <c r="F30" s="151"/>
      <c r="G30" s="71"/>
      <c r="H30" s="64"/>
      <c r="J30" s="54" t="str">
        <f t="shared" si="0"/>
        <v/>
      </c>
    </row>
    <row r="31" spans="1:10">
      <c r="A31" s="62"/>
      <c r="B31" s="73"/>
      <c r="C31" s="52"/>
      <c r="D31" s="63"/>
      <c r="E31" s="63"/>
      <c r="F31" s="151"/>
      <c r="G31" s="71"/>
      <c r="H31" s="64"/>
      <c r="J31" s="54" t="str">
        <f t="shared" si="0"/>
        <v/>
      </c>
    </row>
    <row r="32" spans="1:10">
      <c r="A32" s="62"/>
      <c r="B32" s="73"/>
      <c r="C32" s="52"/>
      <c r="D32" s="63"/>
      <c r="E32" s="63"/>
      <c r="F32" s="151"/>
      <c r="G32" s="71"/>
      <c r="H32" s="64"/>
      <c r="J32" s="54" t="str">
        <f t="shared" si="0"/>
        <v/>
      </c>
    </row>
    <row r="33" spans="1:18">
      <c r="A33" s="62"/>
      <c r="B33" s="67"/>
      <c r="C33" s="52"/>
      <c r="D33" s="63"/>
      <c r="E33" s="63"/>
      <c r="F33" s="151"/>
      <c r="G33" s="71"/>
      <c r="H33" s="64"/>
      <c r="J33" s="54" t="str">
        <f t="shared" si="0"/>
        <v/>
      </c>
    </row>
    <row r="34" spans="1:18">
      <c r="A34" s="62"/>
      <c r="B34" s="67"/>
      <c r="C34" s="52"/>
      <c r="D34" s="63"/>
      <c r="E34" s="63"/>
      <c r="F34" s="151"/>
      <c r="G34" s="71"/>
      <c r="H34" s="64"/>
      <c r="J34" s="54" t="str">
        <f t="shared" si="0"/>
        <v/>
      </c>
    </row>
    <row r="35" spans="1:18">
      <c r="A35" s="62"/>
      <c r="B35" s="67"/>
      <c r="C35" s="52"/>
      <c r="D35" s="63"/>
      <c r="E35" s="63"/>
      <c r="F35" s="151"/>
      <c r="G35" s="71"/>
      <c r="H35" s="64"/>
      <c r="J35" s="54" t="str">
        <f t="shared" si="0"/>
        <v/>
      </c>
    </row>
    <row r="36" spans="1:18">
      <c r="A36" s="62"/>
      <c r="B36" s="67"/>
      <c r="C36" s="52"/>
      <c r="D36" s="63"/>
      <c r="E36" s="63"/>
      <c r="F36" s="151"/>
      <c r="G36" s="71"/>
      <c r="H36" s="64"/>
      <c r="J36" s="54" t="str">
        <f t="shared" si="0"/>
        <v/>
      </c>
    </row>
    <row r="37" spans="1:18">
      <c r="A37" s="62"/>
      <c r="B37" s="67"/>
      <c r="C37" s="52"/>
      <c r="D37" s="63"/>
      <c r="E37" s="63"/>
      <c r="F37" s="151"/>
      <c r="G37" s="71"/>
      <c r="H37" s="64"/>
      <c r="J37" s="54" t="str">
        <f t="shared" si="0"/>
        <v/>
      </c>
    </row>
    <row r="38" spans="1:18">
      <c r="A38" s="62"/>
      <c r="B38" s="67"/>
      <c r="C38" s="52"/>
      <c r="D38" s="63"/>
      <c r="E38" s="63"/>
      <c r="F38" s="151"/>
      <c r="G38" s="71"/>
      <c r="H38" s="64"/>
      <c r="J38" s="54" t="str">
        <f t="shared" si="0"/>
        <v/>
      </c>
    </row>
    <row r="39" spans="1:18">
      <c r="A39" s="62"/>
      <c r="B39" s="67"/>
      <c r="C39" s="52"/>
      <c r="D39" s="63"/>
      <c r="E39" s="63"/>
      <c r="F39" s="151"/>
      <c r="G39" s="71"/>
      <c r="H39" s="64"/>
      <c r="J39" s="54" t="str">
        <f t="shared" si="0"/>
        <v/>
      </c>
    </row>
    <row r="40" spans="1:18">
      <c r="A40" s="62"/>
      <c r="B40" s="67"/>
      <c r="C40" s="52"/>
      <c r="D40" s="67"/>
      <c r="E40" s="67"/>
      <c r="F40" s="152"/>
      <c r="G40" s="71"/>
      <c r="H40" s="64"/>
      <c r="J40" s="54" t="str">
        <f t="shared" si="0"/>
        <v/>
      </c>
    </row>
    <row r="41" spans="1:18" ht="13.8">
      <c r="A41" s="139" t="s">
        <v>56</v>
      </c>
      <c r="B41" s="140"/>
      <c r="C41" s="141"/>
      <c r="D41" s="141" t="s">
        <v>57</v>
      </c>
      <c r="E41" s="139" t="s">
        <v>58</v>
      </c>
      <c r="F41" s="139"/>
      <c r="G41" s="140"/>
      <c r="H41" s="142" t="s">
        <v>79</v>
      </c>
      <c r="I41" s="143"/>
      <c r="J41" s="141" t="s">
        <v>60</v>
      </c>
      <c r="K41" s="143"/>
      <c r="L41" s="141" t="s">
        <v>61</v>
      </c>
      <c r="M41" s="143"/>
      <c r="N41" s="141" t="s">
        <v>61</v>
      </c>
      <c r="O41" s="141" t="s">
        <v>60</v>
      </c>
      <c r="P41" s="141" t="s">
        <v>62</v>
      </c>
      <c r="Q41" s="141" t="s">
        <v>63</v>
      </c>
      <c r="R41" s="143"/>
    </row>
  </sheetData>
  <autoFilter ref="A9:I12" xr:uid="{A182D471-4460-480A-88F1-E936FE93EE21}"/>
  <mergeCells count="1">
    <mergeCell ref="D1:E1"/>
  </mergeCells>
  <phoneticPr fontId="0" type="noConversion"/>
  <conditionalFormatting sqref="G9:G40">
    <cfRule type="colorScale" priority="13">
      <colorScale>
        <cfvo type="min"/>
        <cfvo type="max"/>
        <color rgb="FFFF7128"/>
        <color rgb="FFFFEF9C"/>
      </colorScale>
    </cfRule>
  </conditionalFormatting>
  <printOptions horizontalCentered="1"/>
  <pageMargins left="0.27559055118110237" right="0" top="0.78740157480314965" bottom="0.78740157480314965" header="0.51181102362204722" footer="0.51181102362204722"/>
  <pageSetup scale="54" fitToHeight="10" orientation="landscape" horizontalDpi="300" verticalDpi="300" r:id="rId1"/>
  <headerFooter alignWithMargins="0">
    <oddHeader>&amp;L&amp;D</oddHeader>
    <oddFooter>&amp;L&amp;F/&amp;A&amp;Rp. &amp;P of &amp;N</oddFooter>
  </headerFooter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containsText" priority="14" operator="containsText" id="{17B1DB22-F4CA-409C-96FC-6BD87DE94015}">
            <xm:f>NOT(ISERROR(SEARCH(Flags!$A$43,G9)))</xm:f>
            <xm:f>Flags!$A$43</xm:f>
            <x14:dxf>
              <fill>
                <patternFill>
                  <bgColor rgb="FF00B050"/>
                </patternFill>
              </fill>
            </x14:dxf>
          </x14:cfRule>
          <x14:cfRule type="containsText" priority="15" operator="containsText" id="{C987F0F4-062F-489A-A88D-90735E1C820A}">
            <xm:f>NOT(ISERROR(SEARCH(Flags!$A$41,G9)))</xm:f>
            <xm:f>Flags!$A$41</xm:f>
            <x14:dxf>
              <fill>
                <patternFill>
                  <bgColor rgb="FFFFC000"/>
                </patternFill>
              </fill>
            </x14:dxf>
          </x14:cfRule>
          <x14:cfRule type="containsText" priority="16" operator="containsText" id="{486BE794-6BB1-4363-BC0E-EB0B69EC3046}">
            <xm:f>NOT(ISERROR(SEARCH(Flags!$A$40,G9)))</xm:f>
            <xm:f>Flags!$A$40</xm:f>
            <x14:dxf>
              <fill>
                <patternFill>
                  <bgColor rgb="FFFFFF00"/>
                </patternFill>
              </fill>
            </x14:dxf>
          </x14:cfRule>
          <x14:cfRule type="containsText" priority="17" operator="containsText" id="{02F1E340-B65B-42AD-BE30-E552A519A5F9}">
            <xm:f>NOT(ISERROR(SEARCH(Flags!$A$42,G9)))</xm:f>
            <xm:f>Flags!$A$42</xm:f>
            <x14:dxf>
              <fill>
                <patternFill>
                  <bgColor theme="0" tint="-0.14996795556505021"/>
                </patternFill>
              </fill>
            </x14:dxf>
          </x14:cfRule>
          <xm:sqref>G9:G40</xm:sqref>
        </x14:conditionalFormatting>
        <x14:conditionalFormatting xmlns:xm="http://schemas.microsoft.com/office/excel/2006/main">
          <x14:cfRule type="expression" priority="2" id="{C296C2D2-17EC-40AA-BB3B-486FF8AAA169}">
            <xm:f>$C10=Flags!$A$48</xm:f>
            <x14:dxf>
              <font>
                <b/>
                <i val="0"/>
              </font>
            </x14:dxf>
          </x14:cfRule>
          <x14:cfRule type="expression" priority="3" id="{63EE5EF0-3313-4786-B7E5-A126165F759F}">
            <xm:f>$C10=Flags!$A$48</xm:f>
            <x14:dxf>
              <font>
                <b/>
                <i val="0"/>
              </font>
            </x14:dxf>
          </x14:cfRule>
          <xm:sqref>A10:E40</xm:sqref>
        </x14:conditionalFormatting>
        <x14:conditionalFormatting xmlns:xm="http://schemas.microsoft.com/office/excel/2006/main">
          <x14:cfRule type="expression" priority="1" id="{952577E2-0862-48E2-AEEB-EF0784AEFF9D}">
            <xm:f>$C10=Flags!$A$48</xm:f>
            <x14:dxf>
              <fill>
                <patternFill>
                  <bgColor theme="0" tint="-0.14996795556505021"/>
                </patternFill>
              </fill>
            </x14:dxf>
          </x14:cfRule>
          <xm:sqref>F10:F40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disablePrompts="1" count="3">
        <x14:dataValidation type="list" allowBlank="1" showInputMessage="1" showErrorMessage="1" errorTitle="Select from List" promptTitle="Select Person Assigned" xr:uid="{00000000-0002-0000-0000-000000000000}">
          <x14:formula1>
            <xm:f>Flags!$A$46:$A$50</xm:f>
          </x14:formula1>
          <xm:sqref>C10:C40</xm:sqref>
        </x14:dataValidation>
        <x14:dataValidation type="list" allowBlank="1" showInputMessage="1" showErrorMessage="1" errorTitle="Select from List" promptTitle="Select Person Assigned" xr:uid="{00000000-0002-0000-0000-000001000000}">
          <x14:formula1>
            <xm:f>Flags!$A$28:$A$36</xm:f>
          </x14:formula1>
          <xm:sqref>I10:I40</xm:sqref>
        </x14:dataValidation>
        <x14:dataValidation type="list" allowBlank="1" showInputMessage="1" showErrorMessage="1" xr:uid="{00000000-0002-0000-0000-000002000000}">
          <x14:formula1>
            <xm:f>Flags!$A$38:$A$44</xm:f>
          </x14:formula1>
          <xm:sqref>G10:G40</xm:sqref>
        </x14:dataValidation>
      </x14:dataValidation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FFC000"/>
    <pageSetUpPr fitToPage="1"/>
  </sheetPr>
  <dimension ref="A1:E7"/>
  <sheetViews>
    <sheetView workbookViewId="0">
      <selection activeCell="G12" sqref="G12"/>
    </sheetView>
  </sheetViews>
  <sheetFormatPr defaultRowHeight="13.2"/>
  <cols>
    <col min="1" max="1" width="33.6640625" bestFit="1" customWidth="1"/>
    <col min="2" max="2" width="12.33203125" bestFit="1" customWidth="1"/>
    <col min="3" max="3" width="12.33203125" customWidth="1"/>
    <col min="4" max="4" width="13.6640625" bestFit="1" customWidth="1"/>
    <col min="5" max="5" width="44.6640625" bestFit="1" customWidth="1"/>
  </cols>
  <sheetData>
    <row r="1" spans="1:5" ht="17.399999999999999">
      <c r="A1" s="80" t="str">
        <f>Flags!B1&amp;" - Key Contacts"</f>
        <v>[PROJECT NAME] - Key Contacts</v>
      </c>
      <c r="B1" s="80"/>
      <c r="C1" s="80"/>
      <c r="D1" s="56" t="s">
        <v>1</v>
      </c>
      <c r="E1" s="69" t="str">
        <f>Flags!$B$6</f>
        <v>[DATE]</v>
      </c>
    </row>
    <row r="2" spans="1:5">
      <c r="A2" s="79" t="s">
        <v>80</v>
      </c>
      <c r="B2" s="79" t="s">
        <v>81</v>
      </c>
      <c r="C2" s="79" t="s">
        <v>82</v>
      </c>
      <c r="D2" s="79" t="s">
        <v>83</v>
      </c>
      <c r="E2" s="79" t="s">
        <v>84</v>
      </c>
    </row>
    <row r="3" spans="1:5">
      <c r="B3" t="s">
        <v>44</v>
      </c>
      <c r="C3" t="s">
        <v>85</v>
      </c>
      <c r="D3" t="s">
        <v>86</v>
      </c>
    </row>
    <row r="4" spans="1:5">
      <c r="A4" s="74"/>
      <c r="B4" t="s">
        <v>38</v>
      </c>
      <c r="C4" t="s">
        <v>85</v>
      </c>
      <c r="D4" t="s">
        <v>87</v>
      </c>
    </row>
    <row r="5" spans="1:5">
      <c r="B5" t="s">
        <v>27</v>
      </c>
      <c r="C5" t="s">
        <v>88</v>
      </c>
      <c r="D5" t="s">
        <v>89</v>
      </c>
    </row>
    <row r="7" spans="1:5">
      <c r="A7" s="154" t="s">
        <v>90</v>
      </c>
      <c r="B7" s="154" t="s">
        <v>90</v>
      </c>
      <c r="C7" s="154"/>
      <c r="D7" s="154"/>
      <c r="E7" s="154" t="s">
        <v>90</v>
      </c>
    </row>
  </sheetData>
  <printOptions gridLines="1"/>
  <pageMargins left="0.70866141732283472" right="0.70866141732283472" top="0.74803149606299213" bottom="0.74803149606299213" header="0.31496062992125984" footer="0.31496062992125984"/>
  <pageSetup scale="9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S105"/>
  <sheetViews>
    <sheetView workbookViewId="0">
      <pane xSplit="1" ySplit="2" topLeftCell="B9" activePane="bottomRight" state="frozen"/>
      <selection pane="topRight" activeCell="B1" sqref="B1"/>
      <selection pane="bottomLeft" activeCell="A2" sqref="A2"/>
      <selection pane="bottomRight" activeCell="A70" sqref="A1:XFD1048576"/>
    </sheetView>
  </sheetViews>
  <sheetFormatPr defaultRowHeight="13.2"/>
  <cols>
    <col min="1" max="1" width="24.33203125" bestFit="1" customWidth="1"/>
    <col min="4" max="4" width="10.6640625" customWidth="1"/>
    <col min="6" max="6" width="10.6640625" customWidth="1"/>
  </cols>
  <sheetData>
    <row r="1" spans="1:19" ht="15.6">
      <c r="A1" s="80" t="s">
        <v>327</v>
      </c>
    </row>
    <row r="2" spans="1:19" ht="112.8">
      <c r="A2" s="77" t="s">
        <v>91</v>
      </c>
      <c r="B2" s="82" t="s">
        <v>92</v>
      </c>
      <c r="C2" s="82" t="s">
        <v>93</v>
      </c>
      <c r="D2" s="82" t="s">
        <v>94</v>
      </c>
      <c r="E2" s="82" t="s">
        <v>95</v>
      </c>
      <c r="F2" s="82" t="s">
        <v>96</v>
      </c>
      <c r="G2" s="75" t="s">
        <v>97</v>
      </c>
      <c r="H2" s="75" t="s">
        <v>98</v>
      </c>
      <c r="I2" s="75" t="s">
        <v>99</v>
      </c>
      <c r="J2" s="75" t="s">
        <v>100</v>
      </c>
      <c r="K2" s="75" t="s">
        <v>101</v>
      </c>
      <c r="L2" s="75" t="s">
        <v>102</v>
      </c>
      <c r="M2" s="75" t="s">
        <v>103</v>
      </c>
      <c r="N2" s="75" t="s">
        <v>104</v>
      </c>
      <c r="O2" s="75" t="s">
        <v>105</v>
      </c>
      <c r="P2" s="75" t="s">
        <v>106</v>
      </c>
      <c r="Q2" s="76"/>
      <c r="R2" s="76"/>
      <c r="S2" s="76"/>
    </row>
    <row r="3" spans="1:19">
      <c r="A3" s="81" t="s">
        <v>107</v>
      </c>
      <c r="B3" s="76"/>
      <c r="C3" s="76"/>
      <c r="D3" s="77" t="s">
        <v>108</v>
      </c>
      <c r="E3" s="77" t="s">
        <v>108</v>
      </c>
      <c r="F3" s="77" t="s">
        <v>108</v>
      </c>
      <c r="G3" s="77" t="s">
        <v>108</v>
      </c>
      <c r="H3" s="77" t="s">
        <v>108</v>
      </c>
      <c r="I3" s="77" t="s">
        <v>108</v>
      </c>
      <c r="J3" s="77" t="s">
        <v>108</v>
      </c>
      <c r="K3" s="77" t="s">
        <v>108</v>
      </c>
      <c r="L3" s="77" t="s">
        <v>108</v>
      </c>
      <c r="M3" s="77" t="s">
        <v>108</v>
      </c>
      <c r="N3" s="77" t="s">
        <v>108</v>
      </c>
      <c r="O3" s="77" t="s">
        <v>108</v>
      </c>
      <c r="P3" s="77" t="s">
        <v>108</v>
      </c>
      <c r="Q3" s="76"/>
      <c r="R3" s="76"/>
      <c r="S3" s="76"/>
    </row>
    <row r="4" spans="1:19">
      <c r="A4" s="76" t="s">
        <v>109</v>
      </c>
      <c r="B4" s="77"/>
      <c r="C4" s="77"/>
      <c r="D4" s="77" t="s">
        <v>108</v>
      </c>
      <c r="E4" s="77" t="s">
        <v>108</v>
      </c>
      <c r="F4" s="77" t="s">
        <v>108</v>
      </c>
      <c r="G4" s="77" t="s">
        <v>108</v>
      </c>
      <c r="H4" s="77" t="s">
        <v>108</v>
      </c>
      <c r="I4" s="77" t="s">
        <v>108</v>
      </c>
      <c r="J4" s="77" t="s">
        <v>108</v>
      </c>
      <c r="K4" s="77" t="s">
        <v>108</v>
      </c>
      <c r="L4" s="77" t="s">
        <v>108</v>
      </c>
      <c r="M4" s="77" t="s">
        <v>108</v>
      </c>
      <c r="N4" s="77" t="s">
        <v>108</v>
      </c>
      <c r="O4" s="77" t="s">
        <v>108</v>
      </c>
      <c r="P4" s="77" t="s">
        <v>108</v>
      </c>
      <c r="Q4" s="76"/>
      <c r="R4" s="76"/>
      <c r="S4" s="76"/>
    </row>
    <row r="5" spans="1:19">
      <c r="A5" s="76" t="s">
        <v>110</v>
      </c>
      <c r="B5" s="77"/>
      <c r="C5" s="77"/>
      <c r="D5" s="77" t="s">
        <v>108</v>
      </c>
      <c r="E5" s="77" t="s">
        <v>108</v>
      </c>
      <c r="F5" s="77" t="s">
        <v>108</v>
      </c>
      <c r="G5" s="77" t="s">
        <v>108</v>
      </c>
      <c r="H5" s="77" t="s">
        <v>108</v>
      </c>
      <c r="I5" s="77" t="s">
        <v>108</v>
      </c>
      <c r="J5" s="77" t="s">
        <v>108</v>
      </c>
      <c r="K5" s="77" t="s">
        <v>108</v>
      </c>
      <c r="L5" s="77" t="s">
        <v>108</v>
      </c>
      <c r="M5" s="77" t="s">
        <v>108</v>
      </c>
      <c r="N5" s="77" t="s">
        <v>108</v>
      </c>
      <c r="O5" s="77" t="s">
        <v>108</v>
      </c>
      <c r="P5" s="77" t="s">
        <v>108</v>
      </c>
      <c r="Q5" s="76"/>
      <c r="R5" s="76"/>
      <c r="S5" s="76"/>
    </row>
    <row r="6" spans="1:19">
      <c r="A6" s="76" t="s">
        <v>111</v>
      </c>
      <c r="B6" s="77"/>
      <c r="C6" s="77"/>
      <c r="D6" s="77" t="s">
        <v>108</v>
      </c>
      <c r="E6" s="77" t="s">
        <v>108</v>
      </c>
      <c r="F6" s="77" t="s">
        <v>108</v>
      </c>
      <c r="G6" s="77" t="s">
        <v>108</v>
      </c>
      <c r="H6" s="77" t="s">
        <v>108</v>
      </c>
      <c r="I6" s="77" t="s">
        <v>108</v>
      </c>
      <c r="J6" s="77" t="s">
        <v>108</v>
      </c>
      <c r="K6" s="77" t="s">
        <v>108</v>
      </c>
      <c r="L6" s="77" t="s">
        <v>108</v>
      </c>
      <c r="M6" s="77" t="s">
        <v>108</v>
      </c>
      <c r="N6" s="77" t="s">
        <v>108</v>
      </c>
      <c r="O6" s="77" t="s">
        <v>108</v>
      </c>
      <c r="P6" s="77" t="s">
        <v>108</v>
      </c>
      <c r="Q6" s="76"/>
      <c r="R6" s="76"/>
      <c r="S6" s="76"/>
    </row>
    <row r="7" spans="1:19" s="85" customFormat="1" ht="39.6">
      <c r="A7" s="83" t="s">
        <v>112</v>
      </c>
      <c r="B7" s="84"/>
      <c r="C7" s="84"/>
      <c r="D7" s="84" t="s">
        <v>113</v>
      </c>
      <c r="E7" s="84"/>
      <c r="F7" s="84" t="s">
        <v>113</v>
      </c>
      <c r="G7" s="77" t="s">
        <v>114</v>
      </c>
      <c r="H7" s="84" t="s">
        <v>113</v>
      </c>
      <c r="I7" s="84" t="s">
        <v>113</v>
      </c>
      <c r="J7" s="84" t="s">
        <v>113</v>
      </c>
      <c r="K7" s="77" t="s">
        <v>114</v>
      </c>
      <c r="L7" s="84" t="s">
        <v>113</v>
      </c>
      <c r="M7" s="77" t="s">
        <v>114</v>
      </c>
      <c r="N7" s="84" t="s">
        <v>113</v>
      </c>
      <c r="O7" s="84" t="s">
        <v>113</v>
      </c>
      <c r="P7" s="77" t="s">
        <v>114</v>
      </c>
      <c r="Q7" s="83"/>
      <c r="R7" s="83"/>
      <c r="S7" s="83"/>
    </row>
    <row r="8" spans="1:19">
      <c r="A8" s="76" t="s">
        <v>115</v>
      </c>
      <c r="B8" s="77"/>
      <c r="C8" s="77"/>
      <c r="D8" s="77" t="s">
        <v>108</v>
      </c>
      <c r="E8" s="77"/>
      <c r="F8" s="77" t="s">
        <v>108</v>
      </c>
      <c r="G8" s="77" t="s">
        <v>108</v>
      </c>
      <c r="H8" s="77" t="s">
        <v>108</v>
      </c>
      <c r="I8" s="77" t="s">
        <v>108</v>
      </c>
      <c r="J8" s="77" t="s">
        <v>108</v>
      </c>
      <c r="K8" s="77" t="s">
        <v>108</v>
      </c>
      <c r="L8" s="77" t="s">
        <v>108</v>
      </c>
      <c r="M8" s="77" t="s">
        <v>108</v>
      </c>
      <c r="N8" s="77" t="s">
        <v>108</v>
      </c>
      <c r="O8" s="77" t="s">
        <v>108</v>
      </c>
      <c r="P8" s="77" t="s">
        <v>108</v>
      </c>
      <c r="Q8" s="76"/>
      <c r="R8" s="76"/>
      <c r="S8" s="76"/>
    </row>
    <row r="9" spans="1:19">
      <c r="A9" s="76" t="s">
        <v>116</v>
      </c>
      <c r="B9" s="77"/>
      <c r="C9" s="77"/>
      <c r="D9" s="77" t="s">
        <v>108</v>
      </c>
      <c r="E9" s="77"/>
      <c r="F9" s="77" t="s">
        <v>108</v>
      </c>
      <c r="G9" s="77" t="s">
        <v>108</v>
      </c>
      <c r="H9" s="77" t="s">
        <v>108</v>
      </c>
      <c r="I9" s="77" t="s">
        <v>108</v>
      </c>
      <c r="J9" s="77" t="s">
        <v>108</v>
      </c>
      <c r="K9" s="77" t="s">
        <v>108</v>
      </c>
      <c r="L9" s="77" t="s">
        <v>108</v>
      </c>
      <c r="M9" s="77" t="s">
        <v>108</v>
      </c>
      <c r="N9" s="77" t="s">
        <v>108</v>
      </c>
      <c r="O9" s="77" t="s">
        <v>108</v>
      </c>
      <c r="P9" s="77" t="s">
        <v>108</v>
      </c>
      <c r="Q9" s="76"/>
      <c r="R9" s="76"/>
      <c r="S9" s="76"/>
    </row>
    <row r="10" spans="1:19">
      <c r="A10" s="76" t="s">
        <v>117</v>
      </c>
      <c r="B10" s="77"/>
      <c r="C10" s="77"/>
      <c r="D10" s="77" t="s">
        <v>108</v>
      </c>
      <c r="E10" s="77"/>
      <c r="F10" s="77" t="s">
        <v>108</v>
      </c>
      <c r="G10" s="77" t="s">
        <v>108</v>
      </c>
      <c r="H10" s="77" t="s">
        <v>108</v>
      </c>
      <c r="I10" s="77" t="s">
        <v>108</v>
      </c>
      <c r="J10" s="77" t="s">
        <v>108</v>
      </c>
      <c r="K10" s="77" t="s">
        <v>108</v>
      </c>
      <c r="L10" s="77" t="s">
        <v>108</v>
      </c>
      <c r="M10" s="77" t="s">
        <v>108</v>
      </c>
      <c r="N10" s="77" t="s">
        <v>108</v>
      </c>
      <c r="O10" s="77" t="s">
        <v>108</v>
      </c>
      <c r="P10" s="77" t="s">
        <v>108</v>
      </c>
      <c r="Q10" s="76"/>
      <c r="R10" s="76"/>
      <c r="S10" s="76"/>
    </row>
    <row r="11" spans="1:19">
      <c r="A11" s="76" t="s">
        <v>118</v>
      </c>
      <c r="B11" s="77"/>
      <c r="C11" s="77"/>
      <c r="D11" s="77" t="s">
        <v>108</v>
      </c>
      <c r="E11" s="77"/>
      <c r="F11" s="77" t="s">
        <v>108</v>
      </c>
      <c r="G11" s="77" t="s">
        <v>108</v>
      </c>
      <c r="H11" s="77" t="s">
        <v>108</v>
      </c>
      <c r="I11" s="77" t="s">
        <v>108</v>
      </c>
      <c r="J11" s="77" t="s">
        <v>108</v>
      </c>
      <c r="K11" s="77" t="s">
        <v>108</v>
      </c>
      <c r="L11" s="77" t="s">
        <v>108</v>
      </c>
      <c r="M11" s="77" t="s">
        <v>108</v>
      </c>
      <c r="N11" s="77" t="s">
        <v>108</v>
      </c>
      <c r="O11" s="77" t="s">
        <v>108</v>
      </c>
      <c r="P11" s="77" t="s">
        <v>108</v>
      </c>
      <c r="Q11" s="76"/>
      <c r="R11" s="76"/>
      <c r="S11" s="76"/>
    </row>
    <row r="12" spans="1:19">
      <c r="A12" s="76" t="s">
        <v>119</v>
      </c>
      <c r="B12" s="77"/>
      <c r="C12" s="77"/>
      <c r="D12" s="77" t="s">
        <v>108</v>
      </c>
      <c r="E12" s="77"/>
      <c r="F12" s="77" t="s">
        <v>108</v>
      </c>
      <c r="G12" s="77" t="s">
        <v>108</v>
      </c>
      <c r="H12" s="77" t="s">
        <v>108</v>
      </c>
      <c r="I12" s="77" t="s">
        <v>108</v>
      </c>
      <c r="J12" s="77" t="s">
        <v>108</v>
      </c>
      <c r="K12" s="77" t="s">
        <v>108</v>
      </c>
      <c r="L12" s="77" t="s">
        <v>108</v>
      </c>
      <c r="M12" s="77" t="s">
        <v>108</v>
      </c>
      <c r="N12" s="77" t="s">
        <v>108</v>
      </c>
      <c r="O12" s="77" t="s">
        <v>108</v>
      </c>
      <c r="P12" s="77" t="s">
        <v>108</v>
      </c>
      <c r="Q12" s="76"/>
      <c r="R12" s="76"/>
      <c r="S12" s="76"/>
    </row>
    <row r="13" spans="1:19" ht="14.4">
      <c r="A13" s="76" t="s">
        <v>120</v>
      </c>
      <c r="B13" s="77"/>
      <c r="C13" s="77"/>
      <c r="D13" s="77" t="s">
        <v>108</v>
      </c>
      <c r="E13" s="77"/>
      <c r="F13" s="77" t="s">
        <v>108</v>
      </c>
      <c r="G13" s="77" t="s">
        <v>108</v>
      </c>
      <c r="H13" s="77" t="s">
        <v>108</v>
      </c>
      <c r="I13" s="77" t="s">
        <v>108</v>
      </c>
      <c r="J13" s="77" t="s">
        <v>108</v>
      </c>
      <c r="K13" s="86" t="s">
        <v>108</v>
      </c>
      <c r="L13" s="77" t="s">
        <v>108</v>
      </c>
      <c r="M13" s="77" t="s">
        <v>108</v>
      </c>
      <c r="N13" s="77" t="s">
        <v>108</v>
      </c>
      <c r="O13" s="77" t="s">
        <v>108</v>
      </c>
      <c r="P13" s="77" t="s">
        <v>108</v>
      </c>
      <c r="Q13" s="76"/>
      <c r="R13" s="76"/>
      <c r="S13" s="76"/>
    </row>
    <row r="14" spans="1:19">
      <c r="A14" s="76" t="s">
        <v>121</v>
      </c>
      <c r="B14" s="76"/>
      <c r="C14" s="76"/>
      <c r="D14" s="77" t="s">
        <v>108</v>
      </c>
      <c r="E14" s="77"/>
      <c r="F14" s="77" t="s">
        <v>108</v>
      </c>
      <c r="G14" s="77" t="s">
        <v>108</v>
      </c>
      <c r="H14" s="77" t="s">
        <v>108</v>
      </c>
      <c r="I14" s="77" t="s">
        <v>108</v>
      </c>
      <c r="J14" s="77" t="s">
        <v>108</v>
      </c>
      <c r="K14" s="77" t="s">
        <v>108</v>
      </c>
      <c r="L14" s="77" t="s">
        <v>108</v>
      </c>
      <c r="M14" s="77" t="s">
        <v>108</v>
      </c>
      <c r="N14" s="77" t="s">
        <v>108</v>
      </c>
      <c r="O14" s="77" t="s">
        <v>108</v>
      </c>
      <c r="P14" s="77" t="s">
        <v>108</v>
      </c>
      <c r="Q14" s="76"/>
      <c r="R14" s="76"/>
      <c r="S14" s="76"/>
    </row>
    <row r="15" spans="1:19">
      <c r="A15" s="81" t="s">
        <v>122</v>
      </c>
      <c r="B15" s="76"/>
      <c r="C15" s="76"/>
      <c r="D15" s="76"/>
      <c r="E15" s="76"/>
      <c r="F15" s="76"/>
      <c r="G15" s="77" t="s">
        <v>108</v>
      </c>
      <c r="H15" s="76"/>
      <c r="I15" s="77" t="s">
        <v>108</v>
      </c>
      <c r="J15" s="77" t="s">
        <v>108</v>
      </c>
      <c r="K15" s="77" t="s">
        <v>108</v>
      </c>
      <c r="L15" s="77" t="s">
        <v>108</v>
      </c>
      <c r="M15" s="77" t="s">
        <v>108</v>
      </c>
      <c r="N15" s="77"/>
      <c r="O15" s="77"/>
      <c r="P15" s="77"/>
      <c r="Q15" s="76"/>
      <c r="R15" s="76"/>
      <c r="S15" s="76"/>
    </row>
    <row r="16" spans="1:19" ht="14.4">
      <c r="A16" s="77" t="s">
        <v>123</v>
      </c>
      <c r="B16" s="77"/>
      <c r="C16" s="77"/>
      <c r="D16" s="77"/>
      <c r="E16" s="77"/>
      <c r="F16" s="77"/>
      <c r="G16" s="77" t="s">
        <v>108</v>
      </c>
      <c r="H16" s="77"/>
      <c r="I16" s="77"/>
      <c r="J16" s="77"/>
      <c r="K16" s="77"/>
      <c r="L16" s="87" t="s">
        <v>108</v>
      </c>
      <c r="M16" s="77" t="s">
        <v>108</v>
      </c>
      <c r="N16" s="87" t="s">
        <v>108</v>
      </c>
      <c r="O16" s="77"/>
      <c r="P16" s="87" t="s">
        <v>108</v>
      </c>
      <c r="Q16" s="76"/>
      <c r="R16" s="76"/>
      <c r="S16" s="76"/>
    </row>
    <row r="17" spans="1:19" ht="14.4">
      <c r="A17" s="76" t="s">
        <v>124</v>
      </c>
      <c r="B17" s="76"/>
      <c r="C17" s="76"/>
      <c r="D17" s="76"/>
      <c r="E17" s="76"/>
      <c r="F17" s="76"/>
      <c r="G17" s="77" t="s">
        <v>108</v>
      </c>
      <c r="H17" s="87" t="s">
        <v>108</v>
      </c>
      <c r="I17" s="86" t="s">
        <v>108</v>
      </c>
      <c r="J17" s="86" t="s">
        <v>108</v>
      </c>
      <c r="K17" s="86" t="s">
        <v>108</v>
      </c>
      <c r="L17" s="86" t="s">
        <v>108</v>
      </c>
      <c r="M17" s="86" t="s">
        <v>108</v>
      </c>
      <c r="N17" s="77"/>
      <c r="O17" s="86" t="s">
        <v>108</v>
      </c>
      <c r="P17" s="86" t="s">
        <v>108</v>
      </c>
      <c r="Q17" s="76"/>
      <c r="R17" s="76"/>
      <c r="S17" s="76"/>
    </row>
    <row r="18" spans="1:19" ht="14.4">
      <c r="A18" s="77" t="s">
        <v>125</v>
      </c>
      <c r="B18" s="76"/>
      <c r="C18" s="76"/>
      <c r="D18" s="76"/>
      <c r="E18" s="76"/>
      <c r="F18" s="76"/>
      <c r="G18" s="77" t="s">
        <v>108</v>
      </c>
      <c r="H18" s="87" t="s">
        <v>108</v>
      </c>
      <c r="I18" s="86" t="s">
        <v>108</v>
      </c>
      <c r="J18" s="86" t="s">
        <v>108</v>
      </c>
      <c r="K18" s="86" t="s">
        <v>108</v>
      </c>
      <c r="L18" s="86" t="s">
        <v>108</v>
      </c>
      <c r="M18" s="86" t="s">
        <v>108</v>
      </c>
      <c r="N18" s="77"/>
      <c r="O18" s="86" t="s">
        <v>108</v>
      </c>
      <c r="P18" s="86" t="s">
        <v>108</v>
      </c>
      <c r="Q18" s="76"/>
      <c r="R18" s="76"/>
      <c r="S18" s="76"/>
    </row>
    <row r="19" spans="1:19" ht="14.4">
      <c r="A19" s="76" t="s">
        <v>126</v>
      </c>
      <c r="B19" s="76"/>
      <c r="C19" s="76"/>
      <c r="D19" s="76"/>
      <c r="E19" s="76"/>
      <c r="F19" s="76"/>
      <c r="G19" s="77" t="s">
        <v>108</v>
      </c>
      <c r="H19" s="87" t="s">
        <v>108</v>
      </c>
      <c r="I19" s="76"/>
      <c r="J19" s="86" t="s">
        <v>108</v>
      </c>
      <c r="K19" s="76"/>
      <c r="L19" s="86" t="s">
        <v>108</v>
      </c>
      <c r="M19" s="86" t="s">
        <v>108</v>
      </c>
      <c r="N19" s="77"/>
      <c r="O19" s="86" t="s">
        <v>108</v>
      </c>
      <c r="P19" s="86" t="s">
        <v>108</v>
      </c>
      <c r="Q19" s="76"/>
      <c r="R19" s="76"/>
      <c r="S19" s="76"/>
    </row>
    <row r="20" spans="1:19" ht="14.4">
      <c r="A20" s="76" t="s">
        <v>127</v>
      </c>
      <c r="B20" s="76"/>
      <c r="C20" s="76"/>
      <c r="D20" s="76"/>
      <c r="E20" s="76"/>
      <c r="F20" s="76"/>
      <c r="G20" s="77" t="s">
        <v>108</v>
      </c>
      <c r="H20" s="76"/>
      <c r="I20" s="87" t="s">
        <v>108</v>
      </c>
      <c r="J20" s="76"/>
      <c r="K20" s="76"/>
      <c r="L20" s="76"/>
      <c r="M20" s="86" t="s">
        <v>108</v>
      </c>
      <c r="N20" s="77"/>
      <c r="O20" s="77"/>
      <c r="P20" s="77"/>
      <c r="Q20" s="76"/>
      <c r="R20" s="76"/>
      <c r="S20" s="76"/>
    </row>
    <row r="21" spans="1:19" ht="14.4">
      <c r="A21" s="76" t="s">
        <v>128</v>
      </c>
      <c r="B21" s="76"/>
      <c r="C21" s="76"/>
      <c r="D21" s="76"/>
      <c r="E21" s="76"/>
      <c r="F21" s="76"/>
      <c r="G21" s="77" t="s">
        <v>108</v>
      </c>
      <c r="H21" s="76"/>
      <c r="I21" s="77" t="s">
        <v>108</v>
      </c>
      <c r="J21" s="77"/>
      <c r="K21" s="77" t="s">
        <v>108</v>
      </c>
      <c r="L21" s="77"/>
      <c r="M21" s="86" t="s">
        <v>108</v>
      </c>
      <c r="N21" s="77"/>
      <c r="O21" s="77"/>
      <c r="P21" s="77"/>
      <c r="Q21" s="76"/>
      <c r="R21" s="76"/>
      <c r="S21" s="76"/>
    </row>
    <row r="22" spans="1:19" ht="14.4">
      <c r="A22" s="76" t="s">
        <v>129</v>
      </c>
      <c r="B22" s="76"/>
      <c r="C22" s="76"/>
      <c r="D22" s="76"/>
      <c r="E22" s="76"/>
      <c r="F22" s="76"/>
      <c r="G22" s="77" t="s">
        <v>108</v>
      </c>
      <c r="H22" s="76"/>
      <c r="I22" s="77" t="s">
        <v>108</v>
      </c>
      <c r="J22" s="77"/>
      <c r="K22" s="77" t="s">
        <v>108</v>
      </c>
      <c r="L22" s="77"/>
      <c r="M22" s="86" t="s">
        <v>108</v>
      </c>
      <c r="N22" s="77"/>
      <c r="O22" s="77"/>
      <c r="P22" s="77"/>
      <c r="Q22" s="76"/>
      <c r="R22" s="76"/>
      <c r="S22" s="76"/>
    </row>
    <row r="23" spans="1:19" ht="14.4">
      <c r="A23" s="76" t="s">
        <v>130</v>
      </c>
      <c r="B23" s="76"/>
      <c r="C23" s="76"/>
      <c r="D23" s="76"/>
      <c r="E23" s="76"/>
      <c r="F23" s="76"/>
      <c r="G23" s="77" t="s">
        <v>108</v>
      </c>
      <c r="H23" s="76"/>
      <c r="I23" s="76"/>
      <c r="J23" s="76"/>
      <c r="K23" s="77" t="s">
        <v>108</v>
      </c>
      <c r="L23" s="77"/>
      <c r="M23" s="77" t="s">
        <v>108</v>
      </c>
      <c r="N23" s="87" t="s">
        <v>108</v>
      </c>
      <c r="O23" s="77"/>
      <c r="P23" s="87" t="s">
        <v>108</v>
      </c>
      <c r="Q23" s="76"/>
      <c r="R23" s="76"/>
      <c r="S23" s="76"/>
    </row>
    <row r="24" spans="1:19" ht="14.4">
      <c r="A24" s="76" t="s">
        <v>131</v>
      </c>
      <c r="B24" s="76"/>
      <c r="C24" s="76"/>
      <c r="D24" s="76"/>
      <c r="E24" s="76"/>
      <c r="F24" s="76"/>
      <c r="G24" s="77" t="s">
        <v>108</v>
      </c>
      <c r="H24" s="76"/>
      <c r="I24" s="76"/>
      <c r="J24" s="76"/>
      <c r="K24" s="76"/>
      <c r="L24" s="76"/>
      <c r="M24" s="86" t="s">
        <v>108</v>
      </c>
      <c r="N24" s="77"/>
      <c r="O24" s="77"/>
      <c r="P24" s="77"/>
      <c r="Q24" s="76"/>
      <c r="R24" s="76"/>
      <c r="S24" s="76"/>
    </row>
    <row r="25" spans="1:19" ht="14.4">
      <c r="A25" s="76" t="s">
        <v>132</v>
      </c>
      <c r="B25" s="76"/>
      <c r="C25" s="76"/>
      <c r="D25" s="76"/>
      <c r="E25" s="76"/>
      <c r="F25" s="76"/>
      <c r="G25" s="77" t="s">
        <v>108</v>
      </c>
      <c r="H25" s="76"/>
      <c r="I25" s="76"/>
      <c r="J25" s="76"/>
      <c r="K25" s="76"/>
      <c r="L25" s="76"/>
      <c r="M25" s="86" t="s">
        <v>108</v>
      </c>
      <c r="N25" s="77"/>
      <c r="O25" s="77"/>
      <c r="P25" s="77"/>
      <c r="Q25" s="76"/>
      <c r="R25" s="76"/>
      <c r="S25" s="76"/>
    </row>
    <row r="26" spans="1:19" ht="14.4">
      <c r="A26" s="76" t="s">
        <v>133</v>
      </c>
      <c r="B26" s="76"/>
      <c r="C26" s="76"/>
      <c r="D26" s="76"/>
      <c r="E26" s="76"/>
      <c r="F26" s="76"/>
      <c r="G26" s="77" t="s">
        <v>108</v>
      </c>
      <c r="H26" s="76"/>
      <c r="I26" s="76"/>
      <c r="J26" s="76"/>
      <c r="K26" s="76"/>
      <c r="L26" s="76"/>
      <c r="M26" s="86" t="s">
        <v>108</v>
      </c>
      <c r="N26" s="77"/>
      <c r="O26" s="77"/>
      <c r="P26" s="77"/>
      <c r="Q26" s="76"/>
      <c r="R26" s="76"/>
      <c r="S26" s="76"/>
    </row>
    <row r="27" spans="1:19" ht="14.4">
      <c r="A27" s="76" t="s">
        <v>134</v>
      </c>
      <c r="B27" s="76"/>
      <c r="C27" s="76"/>
      <c r="D27" s="76"/>
      <c r="E27" s="76"/>
      <c r="F27" s="76"/>
      <c r="G27" s="77" t="s">
        <v>108</v>
      </c>
      <c r="H27" s="76"/>
      <c r="I27" s="76"/>
      <c r="J27" s="76"/>
      <c r="K27" s="76"/>
      <c r="L27" s="76"/>
      <c r="M27" s="86" t="s">
        <v>108</v>
      </c>
      <c r="N27" s="77"/>
      <c r="O27" s="77"/>
      <c r="P27" s="77"/>
      <c r="Q27" s="76"/>
      <c r="R27" s="76"/>
      <c r="S27" s="76"/>
    </row>
    <row r="28" spans="1:19">
      <c r="A28" s="76" t="s">
        <v>135</v>
      </c>
      <c r="B28" s="76"/>
      <c r="C28" s="76"/>
      <c r="D28" s="76"/>
      <c r="E28" s="76"/>
      <c r="F28" s="76"/>
      <c r="G28" s="77" t="s">
        <v>108</v>
      </c>
      <c r="H28" s="76"/>
      <c r="I28" s="76"/>
      <c r="J28" s="76"/>
      <c r="K28" s="76"/>
      <c r="L28" s="76"/>
      <c r="M28" s="77" t="s">
        <v>108</v>
      </c>
      <c r="N28" s="77"/>
      <c r="O28" s="77"/>
      <c r="P28" s="77"/>
      <c r="Q28" s="76"/>
      <c r="R28" s="76"/>
      <c r="S28" s="76"/>
    </row>
    <row r="29" spans="1:19" ht="14.4">
      <c r="A29" s="76" t="s">
        <v>136</v>
      </c>
      <c r="B29" s="76"/>
      <c r="C29" s="76"/>
      <c r="D29" s="76"/>
      <c r="E29" s="76"/>
      <c r="F29" s="76"/>
      <c r="G29" s="77" t="s">
        <v>108</v>
      </c>
      <c r="H29" s="87" t="s">
        <v>108</v>
      </c>
      <c r="I29" s="86" t="s">
        <v>108</v>
      </c>
      <c r="J29" s="77"/>
      <c r="K29" s="77"/>
      <c r="L29" s="77"/>
      <c r="M29" s="86" t="s">
        <v>108</v>
      </c>
      <c r="N29" s="77"/>
      <c r="O29" s="77"/>
      <c r="P29" s="77"/>
      <c r="Q29" s="76"/>
      <c r="R29" s="76"/>
      <c r="S29" s="76"/>
    </row>
    <row r="30" spans="1:19" ht="14.4">
      <c r="A30" s="76" t="s">
        <v>137</v>
      </c>
      <c r="B30" s="76"/>
      <c r="C30" s="76"/>
      <c r="D30" s="76"/>
      <c r="E30" s="76"/>
      <c r="F30" s="76"/>
      <c r="G30" s="77" t="s">
        <v>108</v>
      </c>
      <c r="H30" s="76"/>
      <c r="I30" s="76"/>
      <c r="J30" s="76"/>
      <c r="K30" s="86" t="s">
        <v>108</v>
      </c>
      <c r="L30" s="77"/>
      <c r="M30" s="77" t="s">
        <v>108</v>
      </c>
      <c r="N30" s="77"/>
      <c r="O30" s="77"/>
      <c r="P30" s="77"/>
      <c r="Q30" s="76"/>
      <c r="R30" s="76"/>
      <c r="S30" s="76"/>
    </row>
    <row r="31" spans="1:19" ht="14.4">
      <c r="A31" s="76" t="s">
        <v>138</v>
      </c>
      <c r="B31" s="76"/>
      <c r="C31" s="76"/>
      <c r="D31" s="76"/>
      <c r="E31" s="76"/>
      <c r="F31" s="76"/>
      <c r="G31" s="77" t="s">
        <v>108</v>
      </c>
      <c r="H31" s="76"/>
      <c r="I31" s="76"/>
      <c r="J31" s="77" t="s">
        <v>108</v>
      </c>
      <c r="K31" s="77" t="s">
        <v>108</v>
      </c>
      <c r="L31" s="77"/>
      <c r="M31" s="86" t="s">
        <v>108</v>
      </c>
      <c r="N31" s="77"/>
      <c r="O31" s="77"/>
      <c r="P31" s="77"/>
      <c r="Q31" s="76"/>
      <c r="R31" s="76"/>
      <c r="S31" s="76"/>
    </row>
    <row r="32" spans="1:19" ht="14.4">
      <c r="A32" s="81" t="s">
        <v>139</v>
      </c>
      <c r="B32" s="76"/>
      <c r="C32" s="76"/>
      <c r="D32" s="76"/>
      <c r="E32" s="76"/>
      <c r="F32" s="76"/>
      <c r="G32" s="77" t="s">
        <v>108</v>
      </c>
      <c r="H32" s="76"/>
      <c r="I32" s="76"/>
      <c r="J32" s="76"/>
      <c r="K32" s="76"/>
      <c r="L32" s="77" t="s">
        <v>108</v>
      </c>
      <c r="M32" s="86" t="s">
        <v>108</v>
      </c>
      <c r="N32" s="77"/>
      <c r="O32" s="77"/>
      <c r="P32" s="77"/>
      <c r="Q32" s="76"/>
      <c r="R32" s="76"/>
      <c r="S32" s="76"/>
    </row>
    <row r="33" spans="1:19" ht="14.4">
      <c r="A33" s="76" t="s">
        <v>140</v>
      </c>
      <c r="B33" s="76"/>
      <c r="C33" s="76"/>
      <c r="D33" s="76"/>
      <c r="E33" s="76"/>
      <c r="F33" s="76"/>
      <c r="G33" s="77" t="s">
        <v>108</v>
      </c>
      <c r="H33" s="76"/>
      <c r="I33" s="76"/>
      <c r="J33" s="76"/>
      <c r="K33" s="76"/>
      <c r="L33" s="77" t="s">
        <v>108</v>
      </c>
      <c r="M33" s="86" t="s">
        <v>108</v>
      </c>
      <c r="N33" s="77"/>
      <c r="O33" s="77"/>
      <c r="P33" s="77"/>
      <c r="Q33" s="76"/>
      <c r="R33" s="76"/>
      <c r="S33" s="76"/>
    </row>
    <row r="34" spans="1:19" ht="14.4">
      <c r="A34" s="81" t="s">
        <v>141</v>
      </c>
      <c r="B34" s="76"/>
      <c r="C34" s="76"/>
      <c r="D34" s="76"/>
      <c r="E34" s="76"/>
      <c r="F34" s="76"/>
      <c r="G34" s="77" t="s">
        <v>108</v>
      </c>
      <c r="H34" s="76"/>
      <c r="I34" s="76"/>
      <c r="J34" s="76"/>
      <c r="K34" s="76"/>
      <c r="L34" s="76"/>
      <c r="M34" s="86" t="s">
        <v>108</v>
      </c>
      <c r="N34" s="77"/>
      <c r="O34" s="77"/>
      <c r="P34" s="77"/>
      <c r="Q34" s="76"/>
      <c r="R34" s="76"/>
      <c r="S34" s="76"/>
    </row>
    <row r="35" spans="1:19" ht="14.4">
      <c r="A35" s="76" t="s">
        <v>142</v>
      </c>
      <c r="B35" s="76"/>
      <c r="C35" s="76"/>
      <c r="D35" s="76"/>
      <c r="E35" s="76"/>
      <c r="F35" s="76"/>
      <c r="G35" s="77" t="s">
        <v>108</v>
      </c>
      <c r="H35" s="76"/>
      <c r="I35" s="76"/>
      <c r="J35" s="76"/>
      <c r="K35" s="76"/>
      <c r="L35" s="76"/>
      <c r="M35" s="86" t="s">
        <v>108</v>
      </c>
      <c r="N35" s="77"/>
      <c r="O35" s="77"/>
      <c r="P35" s="77"/>
      <c r="Q35" s="76"/>
      <c r="R35" s="76"/>
      <c r="S35" s="76"/>
    </row>
    <row r="36" spans="1:19" ht="14.4">
      <c r="A36" s="76" t="s">
        <v>143</v>
      </c>
      <c r="B36" s="76"/>
      <c r="C36" s="76"/>
      <c r="D36" s="76"/>
      <c r="E36" s="76"/>
      <c r="F36" s="76"/>
      <c r="G36" s="77" t="s">
        <v>108</v>
      </c>
      <c r="H36" s="76"/>
      <c r="I36" s="76"/>
      <c r="J36" s="76"/>
      <c r="K36" s="76"/>
      <c r="L36" s="76"/>
      <c r="M36" s="86" t="s">
        <v>108</v>
      </c>
      <c r="N36" s="77"/>
      <c r="O36" s="77"/>
      <c r="P36" s="77"/>
      <c r="Q36" s="76"/>
      <c r="R36" s="76"/>
      <c r="S36" s="76"/>
    </row>
    <row r="37" spans="1:19" ht="14.4">
      <c r="A37" s="76" t="s">
        <v>144</v>
      </c>
      <c r="B37" s="76"/>
      <c r="C37" s="76"/>
      <c r="D37" s="76"/>
      <c r="E37" s="76"/>
      <c r="F37" s="76"/>
      <c r="G37" s="77" t="s">
        <v>108</v>
      </c>
      <c r="H37" s="76"/>
      <c r="I37" s="76"/>
      <c r="J37" s="76"/>
      <c r="K37" s="76"/>
      <c r="L37" s="76"/>
      <c r="M37" s="86" t="s">
        <v>108</v>
      </c>
      <c r="N37" s="77"/>
      <c r="O37" s="77"/>
      <c r="P37" s="77"/>
      <c r="Q37" s="76"/>
      <c r="R37" s="76"/>
      <c r="S37" s="76"/>
    </row>
    <row r="38" spans="1:19" ht="14.4">
      <c r="A38" s="76" t="s">
        <v>145</v>
      </c>
      <c r="B38" s="76"/>
      <c r="C38" s="76"/>
      <c r="D38" s="76"/>
      <c r="E38" s="76"/>
      <c r="F38" s="76"/>
      <c r="G38" s="77" t="s">
        <v>108</v>
      </c>
      <c r="H38" s="76"/>
      <c r="I38" s="76"/>
      <c r="J38" s="76"/>
      <c r="K38" s="76"/>
      <c r="L38" s="76"/>
      <c r="M38" s="86" t="s">
        <v>108</v>
      </c>
      <c r="N38" s="77"/>
      <c r="O38" s="77"/>
      <c r="P38" s="77"/>
      <c r="Q38" s="76"/>
      <c r="R38" s="76"/>
      <c r="S38" s="76"/>
    </row>
    <row r="39" spans="1:19" ht="14.4">
      <c r="A39" s="76" t="s">
        <v>146</v>
      </c>
      <c r="B39" s="76"/>
      <c r="C39" s="76"/>
      <c r="D39" s="76"/>
      <c r="E39" s="76"/>
      <c r="F39" s="76"/>
      <c r="G39" s="77" t="s">
        <v>108</v>
      </c>
      <c r="H39" s="76"/>
      <c r="I39" s="76"/>
      <c r="J39" s="76"/>
      <c r="K39" s="76"/>
      <c r="L39" s="76"/>
      <c r="M39" s="86" t="s">
        <v>108</v>
      </c>
      <c r="N39" s="77"/>
      <c r="O39" s="77"/>
      <c r="P39" s="77"/>
      <c r="Q39" s="76"/>
      <c r="R39" s="76"/>
      <c r="S39" s="76"/>
    </row>
    <row r="40" spans="1:19" ht="14.4">
      <c r="A40" s="76" t="s">
        <v>147</v>
      </c>
      <c r="B40" s="76"/>
      <c r="C40" s="76"/>
      <c r="D40" s="76"/>
      <c r="E40" s="76"/>
      <c r="F40" s="76"/>
      <c r="G40" s="77" t="s">
        <v>108</v>
      </c>
      <c r="H40" s="76"/>
      <c r="I40" s="76"/>
      <c r="J40" s="76"/>
      <c r="K40" s="76"/>
      <c r="L40" s="76"/>
      <c r="M40" s="86" t="s">
        <v>108</v>
      </c>
      <c r="N40" s="77"/>
      <c r="O40" s="77"/>
      <c r="P40" s="77"/>
      <c r="Q40" s="76"/>
      <c r="R40" s="76"/>
      <c r="S40" s="76"/>
    </row>
    <row r="41" spans="1:19" ht="14.4">
      <c r="A41" s="76" t="s">
        <v>148</v>
      </c>
      <c r="B41" s="76"/>
      <c r="C41" s="76"/>
      <c r="D41" s="76"/>
      <c r="E41" s="76"/>
      <c r="F41" s="76"/>
      <c r="G41" s="77" t="s">
        <v>108</v>
      </c>
      <c r="H41" s="76"/>
      <c r="I41" s="76"/>
      <c r="J41" s="76"/>
      <c r="K41" s="76"/>
      <c r="L41" s="76"/>
      <c r="M41" s="86" t="s">
        <v>108</v>
      </c>
      <c r="N41" s="77"/>
      <c r="O41" s="77"/>
      <c r="P41" s="77"/>
      <c r="Q41" s="76"/>
      <c r="R41" s="76"/>
      <c r="S41" s="76"/>
    </row>
    <row r="42" spans="1:19" ht="14.4">
      <c r="A42" s="76" t="s">
        <v>149</v>
      </c>
      <c r="B42" s="76"/>
      <c r="C42" s="76"/>
      <c r="D42" s="76"/>
      <c r="E42" s="76"/>
      <c r="F42" s="76"/>
      <c r="G42" s="77" t="s">
        <v>108</v>
      </c>
      <c r="H42" s="76"/>
      <c r="I42" s="76"/>
      <c r="J42" s="76"/>
      <c r="K42" s="76"/>
      <c r="L42" s="76"/>
      <c r="M42" s="86" t="s">
        <v>108</v>
      </c>
      <c r="N42" s="77"/>
      <c r="O42" s="77"/>
      <c r="P42" s="77"/>
      <c r="Q42" s="76"/>
      <c r="R42" s="76"/>
      <c r="S42" s="76"/>
    </row>
    <row r="43" spans="1:19">
      <c r="A43" s="81" t="s">
        <v>150</v>
      </c>
      <c r="B43" s="76"/>
      <c r="C43" s="76"/>
      <c r="D43" s="77" t="s">
        <v>108</v>
      </c>
      <c r="E43" s="76"/>
      <c r="F43" s="77" t="s">
        <v>108</v>
      </c>
      <c r="G43" s="77" t="s">
        <v>108</v>
      </c>
      <c r="H43" s="76"/>
      <c r="I43" s="77" t="s">
        <v>108</v>
      </c>
      <c r="J43" s="77" t="s">
        <v>108</v>
      </c>
      <c r="K43" s="77" t="s">
        <v>108</v>
      </c>
      <c r="L43" s="77" t="s">
        <v>108</v>
      </c>
      <c r="M43" s="77" t="s">
        <v>108</v>
      </c>
      <c r="N43" s="77" t="s">
        <v>108</v>
      </c>
      <c r="O43" s="77" t="s">
        <v>108</v>
      </c>
      <c r="P43" s="77" t="s">
        <v>108</v>
      </c>
      <c r="Q43" s="76"/>
      <c r="R43" s="76"/>
      <c r="S43" s="76"/>
    </row>
    <row r="44" spans="1:19" ht="14.4">
      <c r="A44" s="76" t="s">
        <v>151</v>
      </c>
      <c r="B44" s="76"/>
      <c r="C44" s="87" t="s">
        <v>108</v>
      </c>
      <c r="D44" s="77" t="s">
        <v>108</v>
      </c>
      <c r="E44" s="76"/>
      <c r="F44" s="77" t="s">
        <v>108</v>
      </c>
      <c r="G44" s="77" t="s">
        <v>108</v>
      </c>
      <c r="H44" s="76"/>
      <c r="I44" s="77" t="s">
        <v>108</v>
      </c>
      <c r="J44" s="77" t="s">
        <v>108</v>
      </c>
      <c r="K44" s="77" t="s">
        <v>108</v>
      </c>
      <c r="L44" s="77" t="s">
        <v>108</v>
      </c>
      <c r="M44" s="77" t="s">
        <v>108</v>
      </c>
      <c r="N44" s="77" t="s">
        <v>108</v>
      </c>
      <c r="O44" s="77" t="s">
        <v>108</v>
      </c>
      <c r="P44" s="77" t="s">
        <v>108</v>
      </c>
      <c r="Q44" s="76"/>
      <c r="R44" s="76"/>
      <c r="S44" s="76"/>
    </row>
    <row r="45" spans="1:19" ht="14.4">
      <c r="A45" s="76" t="s">
        <v>152</v>
      </c>
      <c r="B45" s="76"/>
      <c r="C45" s="87" t="s">
        <v>108</v>
      </c>
      <c r="D45" s="77" t="s">
        <v>108</v>
      </c>
      <c r="E45" s="76"/>
      <c r="F45" s="77" t="s">
        <v>108</v>
      </c>
      <c r="G45" s="77" t="s">
        <v>108</v>
      </c>
      <c r="H45" s="76"/>
      <c r="I45" s="77" t="s">
        <v>108</v>
      </c>
      <c r="J45" s="77" t="s">
        <v>108</v>
      </c>
      <c r="K45" s="77" t="s">
        <v>108</v>
      </c>
      <c r="L45" s="77" t="s">
        <v>108</v>
      </c>
      <c r="M45" s="77" t="s">
        <v>108</v>
      </c>
      <c r="N45" s="77" t="s">
        <v>108</v>
      </c>
      <c r="O45" s="77" t="s">
        <v>108</v>
      </c>
      <c r="P45" s="77" t="s">
        <v>108</v>
      </c>
      <c r="Q45" s="76"/>
      <c r="R45" s="76"/>
      <c r="S45" s="76"/>
    </row>
    <row r="46" spans="1:19" ht="14.4">
      <c r="A46" s="76" t="s">
        <v>153</v>
      </c>
      <c r="B46" s="76"/>
      <c r="C46" s="87" t="s">
        <v>108</v>
      </c>
      <c r="D46" s="77" t="s">
        <v>108</v>
      </c>
      <c r="E46" s="76"/>
      <c r="F46" s="77" t="s">
        <v>108</v>
      </c>
      <c r="G46" s="77" t="s">
        <v>108</v>
      </c>
      <c r="H46" s="76"/>
      <c r="I46" s="77" t="s">
        <v>108</v>
      </c>
      <c r="J46" s="77" t="s">
        <v>108</v>
      </c>
      <c r="K46" s="77" t="s">
        <v>108</v>
      </c>
      <c r="L46" s="77" t="s">
        <v>108</v>
      </c>
      <c r="M46" s="77" t="s">
        <v>108</v>
      </c>
      <c r="N46" s="77" t="s">
        <v>108</v>
      </c>
      <c r="O46" s="77" t="s">
        <v>108</v>
      </c>
      <c r="P46" s="77" t="s">
        <v>108</v>
      </c>
      <c r="Q46" s="76"/>
      <c r="R46" s="76"/>
      <c r="S46" s="76"/>
    </row>
    <row r="47" spans="1:19" ht="14.4">
      <c r="A47" s="76" t="s">
        <v>154</v>
      </c>
      <c r="B47" s="76"/>
      <c r="C47" s="87" t="s">
        <v>108</v>
      </c>
      <c r="D47" s="77" t="s">
        <v>108</v>
      </c>
      <c r="E47" s="76"/>
      <c r="F47" s="77" t="s">
        <v>108</v>
      </c>
      <c r="G47" s="77" t="s">
        <v>108</v>
      </c>
      <c r="H47" s="76"/>
      <c r="I47" s="77" t="s">
        <v>108</v>
      </c>
      <c r="J47" s="77" t="s">
        <v>108</v>
      </c>
      <c r="K47" s="77" t="s">
        <v>108</v>
      </c>
      <c r="L47" s="77" t="s">
        <v>108</v>
      </c>
      <c r="M47" s="77" t="s">
        <v>108</v>
      </c>
      <c r="N47" s="77" t="s">
        <v>108</v>
      </c>
      <c r="O47" s="77" t="s">
        <v>108</v>
      </c>
      <c r="P47" s="77" t="s">
        <v>108</v>
      </c>
      <c r="Q47" s="76"/>
      <c r="R47" s="76"/>
      <c r="S47" s="76"/>
    </row>
    <row r="48" spans="1:19">
      <c r="A48" s="81" t="s">
        <v>155</v>
      </c>
      <c r="B48" s="76"/>
      <c r="C48" s="77" t="s">
        <v>108</v>
      </c>
      <c r="D48" s="77" t="s">
        <v>108</v>
      </c>
      <c r="E48" s="77" t="s">
        <v>108</v>
      </c>
      <c r="F48" s="77" t="s">
        <v>108</v>
      </c>
      <c r="G48" s="77" t="s">
        <v>108</v>
      </c>
      <c r="H48" s="77" t="s">
        <v>108</v>
      </c>
      <c r="I48" s="77" t="s">
        <v>108</v>
      </c>
      <c r="J48" s="77" t="s">
        <v>108</v>
      </c>
      <c r="K48" s="77" t="s">
        <v>108</v>
      </c>
      <c r="L48" s="77" t="s">
        <v>108</v>
      </c>
      <c r="M48" s="77" t="s">
        <v>108</v>
      </c>
      <c r="N48" s="77" t="s">
        <v>108</v>
      </c>
      <c r="O48" s="77" t="s">
        <v>108</v>
      </c>
      <c r="P48" s="77" t="s">
        <v>108</v>
      </c>
      <c r="Q48" s="76"/>
      <c r="R48" s="76"/>
      <c r="S48" s="76"/>
    </row>
    <row r="49" spans="1:19">
      <c r="A49" s="76" t="s">
        <v>156</v>
      </c>
      <c r="B49" s="76"/>
      <c r="C49" s="77" t="s">
        <v>108</v>
      </c>
      <c r="D49" s="77" t="s">
        <v>108</v>
      </c>
      <c r="E49" s="77" t="s">
        <v>108</v>
      </c>
      <c r="F49" s="77" t="s">
        <v>108</v>
      </c>
      <c r="G49" s="77" t="s">
        <v>108</v>
      </c>
      <c r="H49" s="77" t="s">
        <v>108</v>
      </c>
      <c r="I49" s="77" t="s">
        <v>108</v>
      </c>
      <c r="J49" s="77" t="s">
        <v>108</v>
      </c>
      <c r="K49" s="77" t="s">
        <v>108</v>
      </c>
      <c r="L49" s="77" t="s">
        <v>108</v>
      </c>
      <c r="M49" s="77" t="s">
        <v>108</v>
      </c>
      <c r="N49" s="77" t="s">
        <v>108</v>
      </c>
      <c r="O49" s="77" t="s">
        <v>108</v>
      </c>
      <c r="P49" s="77" t="s">
        <v>108</v>
      </c>
      <c r="Q49" s="76"/>
      <c r="R49" s="76"/>
      <c r="S49" s="76"/>
    </row>
    <row r="50" spans="1:19">
      <c r="A50" s="76" t="s">
        <v>157</v>
      </c>
      <c r="B50" s="76"/>
      <c r="C50" s="77" t="s">
        <v>108</v>
      </c>
      <c r="D50" s="77" t="s">
        <v>108</v>
      </c>
      <c r="E50" s="77" t="s">
        <v>108</v>
      </c>
      <c r="F50" s="77" t="s">
        <v>108</v>
      </c>
      <c r="G50" s="77" t="s">
        <v>108</v>
      </c>
      <c r="H50" s="77" t="s">
        <v>108</v>
      </c>
      <c r="I50" s="77" t="s">
        <v>108</v>
      </c>
      <c r="J50" s="77" t="s">
        <v>108</v>
      </c>
      <c r="K50" s="77" t="s">
        <v>108</v>
      </c>
      <c r="L50" s="77" t="s">
        <v>108</v>
      </c>
      <c r="M50" s="77" t="s">
        <v>108</v>
      </c>
      <c r="N50" s="77" t="s">
        <v>108</v>
      </c>
      <c r="O50" s="77" t="s">
        <v>108</v>
      </c>
      <c r="P50" s="77" t="s">
        <v>108</v>
      </c>
      <c r="Q50" s="76"/>
      <c r="R50" s="76"/>
      <c r="S50" s="76"/>
    </row>
    <row r="51" spans="1:19">
      <c r="A51" s="76" t="s">
        <v>158</v>
      </c>
      <c r="B51" s="76"/>
      <c r="C51" s="77" t="s">
        <v>108</v>
      </c>
      <c r="D51" s="77" t="s">
        <v>108</v>
      </c>
      <c r="E51" s="77" t="s">
        <v>108</v>
      </c>
      <c r="F51" s="77" t="s">
        <v>108</v>
      </c>
      <c r="G51" s="77" t="s">
        <v>108</v>
      </c>
      <c r="H51" s="77" t="s">
        <v>108</v>
      </c>
      <c r="I51" s="77" t="s">
        <v>108</v>
      </c>
      <c r="J51" s="77" t="s">
        <v>108</v>
      </c>
      <c r="K51" s="77" t="s">
        <v>108</v>
      </c>
      <c r="L51" s="77" t="s">
        <v>108</v>
      </c>
      <c r="M51" s="77" t="s">
        <v>108</v>
      </c>
      <c r="N51" s="77" t="s">
        <v>108</v>
      </c>
      <c r="O51" s="77" t="s">
        <v>108</v>
      </c>
      <c r="P51" s="77" t="s">
        <v>108</v>
      </c>
      <c r="Q51" s="76"/>
      <c r="R51" s="76"/>
      <c r="S51" s="76"/>
    </row>
    <row r="52" spans="1:19">
      <c r="A52" s="76" t="s">
        <v>159</v>
      </c>
      <c r="B52" s="76"/>
      <c r="C52" s="77" t="s">
        <v>108</v>
      </c>
      <c r="D52" s="77" t="s">
        <v>108</v>
      </c>
      <c r="E52" s="77" t="s">
        <v>108</v>
      </c>
      <c r="F52" s="77" t="s">
        <v>108</v>
      </c>
      <c r="G52" s="77" t="s">
        <v>108</v>
      </c>
      <c r="H52" s="77" t="s">
        <v>108</v>
      </c>
      <c r="I52" s="77" t="s">
        <v>108</v>
      </c>
      <c r="J52" s="77" t="s">
        <v>108</v>
      </c>
      <c r="K52" s="77" t="s">
        <v>108</v>
      </c>
      <c r="L52" s="77" t="s">
        <v>108</v>
      </c>
      <c r="M52" s="77" t="s">
        <v>108</v>
      </c>
      <c r="N52" s="77" t="s">
        <v>108</v>
      </c>
      <c r="O52" s="77" t="s">
        <v>108</v>
      </c>
      <c r="P52" s="77" t="s">
        <v>108</v>
      </c>
      <c r="Q52" s="76"/>
      <c r="R52" s="76"/>
      <c r="S52" s="76"/>
    </row>
    <row r="53" spans="1:19">
      <c r="A53" s="76" t="s">
        <v>160</v>
      </c>
      <c r="B53" s="76"/>
      <c r="C53" s="77" t="s">
        <v>108</v>
      </c>
      <c r="D53" s="77" t="s">
        <v>108</v>
      </c>
      <c r="E53" s="77" t="s">
        <v>108</v>
      </c>
      <c r="F53" s="77" t="s">
        <v>108</v>
      </c>
      <c r="G53" s="77" t="s">
        <v>108</v>
      </c>
      <c r="H53" s="77" t="s">
        <v>108</v>
      </c>
      <c r="I53" s="77" t="s">
        <v>108</v>
      </c>
      <c r="J53" s="77" t="s">
        <v>108</v>
      </c>
      <c r="K53" s="77" t="s">
        <v>108</v>
      </c>
      <c r="L53" s="77" t="s">
        <v>108</v>
      </c>
      <c r="M53" s="77" t="s">
        <v>108</v>
      </c>
      <c r="N53" s="77" t="s">
        <v>108</v>
      </c>
      <c r="O53" s="77" t="s">
        <v>108</v>
      </c>
      <c r="P53" s="77" t="s">
        <v>108</v>
      </c>
      <c r="Q53" s="76"/>
      <c r="R53" s="76"/>
      <c r="S53" s="76"/>
    </row>
    <row r="54" spans="1:19">
      <c r="A54" s="76" t="s">
        <v>161</v>
      </c>
      <c r="B54" s="76"/>
      <c r="C54" s="77" t="s">
        <v>108</v>
      </c>
      <c r="D54" s="77" t="s">
        <v>108</v>
      </c>
      <c r="E54" s="77" t="s">
        <v>108</v>
      </c>
      <c r="F54" s="77" t="s">
        <v>108</v>
      </c>
      <c r="G54" s="77" t="s">
        <v>108</v>
      </c>
      <c r="H54" s="77" t="s">
        <v>108</v>
      </c>
      <c r="I54" s="77" t="s">
        <v>108</v>
      </c>
      <c r="J54" s="77" t="s">
        <v>108</v>
      </c>
      <c r="K54" s="77" t="s">
        <v>108</v>
      </c>
      <c r="L54" s="77" t="s">
        <v>108</v>
      </c>
      <c r="M54" s="77" t="s">
        <v>108</v>
      </c>
      <c r="N54" s="77" t="s">
        <v>108</v>
      </c>
      <c r="O54" s="77" t="s">
        <v>108</v>
      </c>
      <c r="P54" s="77" t="s">
        <v>108</v>
      </c>
      <c r="Q54" s="76"/>
      <c r="R54" s="76"/>
      <c r="S54" s="76"/>
    </row>
    <row r="55" spans="1:19">
      <c r="A55" s="76" t="s">
        <v>162</v>
      </c>
      <c r="B55" s="76"/>
      <c r="C55" s="77" t="s">
        <v>108</v>
      </c>
      <c r="D55" s="77" t="s">
        <v>108</v>
      </c>
      <c r="E55" s="77" t="s">
        <v>108</v>
      </c>
      <c r="F55" s="77" t="s">
        <v>108</v>
      </c>
      <c r="G55" s="77" t="s">
        <v>108</v>
      </c>
      <c r="H55" s="77" t="s">
        <v>108</v>
      </c>
      <c r="I55" s="77" t="s">
        <v>108</v>
      </c>
      <c r="J55" s="77" t="s">
        <v>108</v>
      </c>
      <c r="K55" s="77" t="s">
        <v>108</v>
      </c>
      <c r="L55" s="77" t="s">
        <v>108</v>
      </c>
      <c r="M55" s="77" t="s">
        <v>108</v>
      </c>
      <c r="N55" s="77" t="s">
        <v>108</v>
      </c>
      <c r="O55" s="77" t="s">
        <v>108</v>
      </c>
      <c r="P55" s="77" t="s">
        <v>108</v>
      </c>
      <c r="Q55" s="76"/>
      <c r="R55" s="76"/>
      <c r="S55" s="76"/>
    </row>
    <row r="56" spans="1:19">
      <c r="A56" s="81" t="s">
        <v>163</v>
      </c>
      <c r="B56" s="76"/>
      <c r="C56" s="77" t="s">
        <v>108</v>
      </c>
      <c r="D56" s="77" t="s">
        <v>108</v>
      </c>
      <c r="E56" s="77" t="s">
        <v>108</v>
      </c>
      <c r="F56" s="77" t="s">
        <v>108</v>
      </c>
      <c r="G56" s="77" t="s">
        <v>108</v>
      </c>
      <c r="H56" s="77" t="s">
        <v>108</v>
      </c>
      <c r="I56" s="77" t="s">
        <v>108</v>
      </c>
      <c r="J56" s="77" t="s">
        <v>108</v>
      </c>
      <c r="K56" s="77" t="s">
        <v>108</v>
      </c>
      <c r="L56" s="77" t="s">
        <v>108</v>
      </c>
      <c r="M56" s="77" t="s">
        <v>108</v>
      </c>
      <c r="N56" s="77" t="s">
        <v>108</v>
      </c>
      <c r="O56" s="77" t="s">
        <v>108</v>
      </c>
      <c r="P56" s="77" t="s">
        <v>108</v>
      </c>
      <c r="Q56" s="76"/>
      <c r="R56" s="76"/>
      <c r="S56" s="76"/>
    </row>
    <row r="57" spans="1:19">
      <c r="A57" s="76" t="s">
        <v>164</v>
      </c>
      <c r="B57" s="76"/>
      <c r="C57" s="77" t="s">
        <v>108</v>
      </c>
      <c r="D57" s="77" t="s">
        <v>108</v>
      </c>
      <c r="E57" s="77" t="s">
        <v>108</v>
      </c>
      <c r="F57" s="77" t="s">
        <v>108</v>
      </c>
      <c r="G57" s="77" t="s">
        <v>108</v>
      </c>
      <c r="H57" s="77" t="s">
        <v>108</v>
      </c>
      <c r="I57" s="77" t="s">
        <v>108</v>
      </c>
      <c r="J57" s="77" t="s">
        <v>108</v>
      </c>
      <c r="K57" s="77" t="s">
        <v>108</v>
      </c>
      <c r="L57" s="77" t="s">
        <v>108</v>
      </c>
      <c r="M57" s="77" t="s">
        <v>108</v>
      </c>
      <c r="N57" s="77" t="s">
        <v>108</v>
      </c>
      <c r="O57" s="77" t="s">
        <v>108</v>
      </c>
      <c r="P57" s="77" t="s">
        <v>108</v>
      </c>
      <c r="Q57" s="76"/>
      <c r="R57" s="76"/>
      <c r="S57" s="76"/>
    </row>
    <row r="58" spans="1:19">
      <c r="A58" s="76" t="s">
        <v>165</v>
      </c>
      <c r="B58" s="76"/>
      <c r="C58" s="77" t="s">
        <v>108</v>
      </c>
      <c r="D58" s="77" t="s">
        <v>108</v>
      </c>
      <c r="E58" s="77" t="s">
        <v>108</v>
      </c>
      <c r="F58" s="77" t="s">
        <v>108</v>
      </c>
      <c r="G58" s="77" t="s">
        <v>108</v>
      </c>
      <c r="H58" s="77" t="s">
        <v>108</v>
      </c>
      <c r="I58" s="77" t="s">
        <v>108</v>
      </c>
      <c r="J58" s="77" t="s">
        <v>108</v>
      </c>
      <c r="K58" s="77" t="s">
        <v>108</v>
      </c>
      <c r="L58" s="77" t="s">
        <v>108</v>
      </c>
      <c r="M58" s="77" t="s">
        <v>108</v>
      </c>
      <c r="N58" s="77" t="s">
        <v>108</v>
      </c>
      <c r="O58" s="77" t="s">
        <v>108</v>
      </c>
      <c r="P58" s="77" t="s">
        <v>108</v>
      </c>
      <c r="Q58" s="76"/>
      <c r="R58" s="76"/>
      <c r="S58" s="76"/>
    </row>
    <row r="59" spans="1:19">
      <c r="A59" s="76" t="s">
        <v>166</v>
      </c>
      <c r="B59" s="76"/>
      <c r="C59" s="77" t="s">
        <v>108</v>
      </c>
      <c r="D59" s="77" t="s">
        <v>108</v>
      </c>
      <c r="E59" s="77" t="s">
        <v>108</v>
      </c>
      <c r="F59" s="77" t="s">
        <v>108</v>
      </c>
      <c r="G59" s="77" t="s">
        <v>108</v>
      </c>
      <c r="H59" s="77" t="s">
        <v>108</v>
      </c>
      <c r="I59" s="77" t="s">
        <v>108</v>
      </c>
      <c r="J59" s="77" t="s">
        <v>108</v>
      </c>
      <c r="K59" s="77" t="s">
        <v>108</v>
      </c>
      <c r="L59" s="77" t="s">
        <v>108</v>
      </c>
      <c r="M59" s="77" t="s">
        <v>108</v>
      </c>
      <c r="N59" s="77" t="s">
        <v>108</v>
      </c>
      <c r="O59" s="77" t="s">
        <v>108</v>
      </c>
      <c r="P59" s="77" t="s">
        <v>108</v>
      </c>
      <c r="Q59" s="76"/>
      <c r="R59" s="76"/>
      <c r="S59" s="76"/>
    </row>
    <row r="60" spans="1:19">
      <c r="A60" s="76" t="s">
        <v>167</v>
      </c>
      <c r="B60" s="76"/>
      <c r="C60" s="77" t="s">
        <v>108</v>
      </c>
      <c r="D60" s="77" t="s">
        <v>108</v>
      </c>
      <c r="E60" s="77" t="s">
        <v>108</v>
      </c>
      <c r="F60" s="77" t="s">
        <v>108</v>
      </c>
      <c r="G60" s="77" t="s">
        <v>108</v>
      </c>
      <c r="H60" s="77" t="s">
        <v>108</v>
      </c>
      <c r="I60" s="77" t="s">
        <v>108</v>
      </c>
      <c r="J60" s="77" t="s">
        <v>108</v>
      </c>
      <c r="K60" s="77" t="s">
        <v>108</v>
      </c>
      <c r="L60" s="77" t="s">
        <v>108</v>
      </c>
      <c r="M60" s="77" t="s">
        <v>108</v>
      </c>
      <c r="N60" s="77" t="s">
        <v>108</v>
      </c>
      <c r="O60" s="77" t="s">
        <v>108</v>
      </c>
      <c r="P60" s="77" t="s">
        <v>108</v>
      </c>
      <c r="Q60" s="76"/>
      <c r="R60" s="76"/>
      <c r="S60" s="76"/>
    </row>
    <row r="61" spans="1:19">
      <c r="A61" s="76" t="s">
        <v>168</v>
      </c>
      <c r="B61" s="76"/>
      <c r="C61" s="77" t="s">
        <v>108</v>
      </c>
      <c r="D61" s="77" t="s">
        <v>108</v>
      </c>
      <c r="E61" s="77" t="s">
        <v>108</v>
      </c>
      <c r="F61" s="77" t="s">
        <v>108</v>
      </c>
      <c r="G61" s="77" t="s">
        <v>108</v>
      </c>
      <c r="H61" s="77" t="s">
        <v>108</v>
      </c>
      <c r="I61" s="77" t="s">
        <v>108</v>
      </c>
      <c r="J61" s="77" t="s">
        <v>108</v>
      </c>
      <c r="K61" s="77" t="s">
        <v>108</v>
      </c>
      <c r="L61" s="77" t="s">
        <v>108</v>
      </c>
      <c r="M61" s="77" t="s">
        <v>108</v>
      </c>
      <c r="N61" s="77" t="s">
        <v>108</v>
      </c>
      <c r="O61" s="77" t="s">
        <v>108</v>
      </c>
      <c r="P61" s="77" t="s">
        <v>108</v>
      </c>
      <c r="Q61" s="76"/>
      <c r="R61" s="76"/>
      <c r="S61" s="76"/>
    </row>
    <row r="62" spans="1:19">
      <c r="A62" s="81" t="s">
        <v>169</v>
      </c>
      <c r="B62" s="76"/>
      <c r="C62" s="76"/>
      <c r="D62" s="76"/>
      <c r="E62" s="76"/>
      <c r="F62" s="76"/>
      <c r="G62" s="77" t="s">
        <v>108</v>
      </c>
      <c r="H62" s="76"/>
      <c r="I62" s="76"/>
      <c r="J62" s="76"/>
      <c r="K62" s="76"/>
      <c r="L62" s="76"/>
      <c r="M62" s="76"/>
      <c r="N62" s="76"/>
      <c r="O62" s="76"/>
      <c r="P62" s="76"/>
      <c r="Q62" s="76"/>
      <c r="R62" s="76"/>
      <c r="S62" s="76"/>
    </row>
    <row r="63" spans="1:19">
      <c r="A63" s="76" t="s">
        <v>170</v>
      </c>
      <c r="B63" s="76"/>
      <c r="C63" s="76"/>
      <c r="D63" s="76"/>
      <c r="E63" s="76"/>
      <c r="F63" s="76"/>
      <c r="G63" s="77" t="s">
        <v>108</v>
      </c>
      <c r="H63" s="76"/>
      <c r="I63" s="76"/>
      <c r="J63" s="76"/>
      <c r="K63" s="76"/>
      <c r="L63" s="76"/>
      <c r="M63" s="76"/>
      <c r="N63" s="76"/>
      <c r="O63" s="76"/>
      <c r="P63" s="76"/>
      <c r="Q63" s="76"/>
      <c r="R63" s="76"/>
      <c r="S63" s="76"/>
    </row>
    <row r="64" spans="1:19">
      <c r="A64" s="76" t="s">
        <v>171</v>
      </c>
      <c r="B64" s="76"/>
      <c r="C64" s="76"/>
      <c r="D64" s="76"/>
      <c r="E64" s="76"/>
      <c r="F64" s="76"/>
      <c r="G64" s="77" t="s">
        <v>108</v>
      </c>
      <c r="H64" s="76"/>
      <c r="I64" s="76"/>
      <c r="J64" s="76"/>
      <c r="K64" s="76"/>
      <c r="L64" s="76"/>
      <c r="M64" s="76"/>
      <c r="N64" s="76"/>
      <c r="O64" s="76"/>
      <c r="P64" s="76"/>
      <c r="Q64" s="76"/>
      <c r="R64" s="76"/>
      <c r="S64" s="76"/>
    </row>
    <row r="65" spans="1:19">
      <c r="A65" s="76" t="s">
        <v>172</v>
      </c>
      <c r="B65" s="76"/>
      <c r="C65" s="76"/>
      <c r="D65" s="76"/>
      <c r="E65" s="76"/>
      <c r="F65" s="76"/>
      <c r="G65" s="77" t="s">
        <v>108</v>
      </c>
      <c r="H65" s="76"/>
      <c r="I65" s="76"/>
      <c r="J65" s="76"/>
      <c r="K65" s="76"/>
      <c r="L65" s="76"/>
      <c r="M65" s="76"/>
      <c r="N65" s="76"/>
      <c r="O65" s="76"/>
      <c r="P65" s="76"/>
      <c r="Q65" s="76"/>
      <c r="R65" s="76"/>
      <c r="S65" s="76"/>
    </row>
    <row r="66" spans="1:19">
      <c r="A66" s="76" t="s">
        <v>173</v>
      </c>
      <c r="B66" s="76"/>
      <c r="C66" s="76"/>
      <c r="D66" s="76"/>
      <c r="E66" s="76"/>
      <c r="F66" s="76"/>
      <c r="G66" s="77" t="s">
        <v>108</v>
      </c>
      <c r="H66" s="76"/>
      <c r="I66" s="76"/>
      <c r="J66" s="76"/>
      <c r="K66" s="76"/>
      <c r="L66" s="76"/>
      <c r="M66" s="76"/>
      <c r="N66" s="76"/>
      <c r="O66" s="76"/>
      <c r="P66" s="76"/>
      <c r="Q66" s="76"/>
      <c r="R66" s="76"/>
      <c r="S66" s="76"/>
    </row>
    <row r="67" spans="1:19">
      <c r="A67" s="76" t="s">
        <v>174</v>
      </c>
      <c r="B67" s="76"/>
      <c r="C67" s="76"/>
      <c r="D67" s="76"/>
      <c r="E67" s="76"/>
      <c r="F67" s="76"/>
      <c r="G67" s="77" t="s">
        <v>108</v>
      </c>
      <c r="H67" s="76"/>
      <c r="I67" s="76"/>
      <c r="J67" s="76"/>
      <c r="K67" s="76"/>
      <c r="L67" s="76"/>
      <c r="M67" s="76"/>
      <c r="N67" s="76"/>
      <c r="O67" s="76"/>
      <c r="P67" s="76"/>
      <c r="Q67" s="76"/>
      <c r="R67" s="76"/>
      <c r="S67" s="76"/>
    </row>
    <row r="68" spans="1:19">
      <c r="A68" s="81" t="s">
        <v>175</v>
      </c>
      <c r="B68" s="76"/>
      <c r="C68" s="77" t="s">
        <v>108</v>
      </c>
      <c r="D68" s="77" t="s">
        <v>108</v>
      </c>
      <c r="E68" s="77" t="s">
        <v>108</v>
      </c>
      <c r="F68" s="77" t="s">
        <v>108</v>
      </c>
      <c r="G68" s="77" t="s">
        <v>108</v>
      </c>
      <c r="H68" s="77" t="s">
        <v>108</v>
      </c>
      <c r="I68" s="77" t="s">
        <v>108</v>
      </c>
      <c r="J68" s="77" t="s">
        <v>108</v>
      </c>
      <c r="K68" s="77" t="s">
        <v>108</v>
      </c>
      <c r="L68" s="77" t="s">
        <v>108</v>
      </c>
      <c r="M68" s="77" t="s">
        <v>108</v>
      </c>
      <c r="N68" s="77" t="s">
        <v>108</v>
      </c>
      <c r="O68" s="77" t="s">
        <v>108</v>
      </c>
      <c r="P68" s="77" t="s">
        <v>108</v>
      </c>
      <c r="Q68" s="76"/>
      <c r="R68" s="76"/>
      <c r="S68" s="76"/>
    </row>
    <row r="69" spans="1:19">
      <c r="A69" s="76" t="s">
        <v>176</v>
      </c>
      <c r="B69" s="76"/>
      <c r="C69" s="77" t="s">
        <v>108</v>
      </c>
      <c r="D69" s="77" t="s">
        <v>108</v>
      </c>
      <c r="E69" s="77" t="s">
        <v>108</v>
      </c>
      <c r="F69" s="77" t="s">
        <v>108</v>
      </c>
      <c r="G69" s="77" t="s">
        <v>108</v>
      </c>
      <c r="H69" s="77" t="s">
        <v>108</v>
      </c>
      <c r="I69" s="77" t="s">
        <v>108</v>
      </c>
      <c r="J69" s="77" t="s">
        <v>108</v>
      </c>
      <c r="K69" s="77" t="s">
        <v>108</v>
      </c>
      <c r="L69" s="77" t="s">
        <v>108</v>
      </c>
      <c r="M69" s="77" t="s">
        <v>108</v>
      </c>
      <c r="N69" s="77" t="s">
        <v>108</v>
      </c>
      <c r="O69" s="77" t="s">
        <v>108</v>
      </c>
      <c r="P69" s="77" t="s">
        <v>108</v>
      </c>
      <c r="Q69" s="76"/>
      <c r="R69" s="76"/>
      <c r="S69" s="76"/>
    </row>
    <row r="70" spans="1:19">
      <c r="A70" s="81" t="s">
        <v>328</v>
      </c>
      <c r="B70" s="77" t="s">
        <v>108</v>
      </c>
      <c r="C70" s="77" t="s">
        <v>108</v>
      </c>
      <c r="D70" s="77" t="s">
        <v>108</v>
      </c>
      <c r="E70" s="77" t="s">
        <v>108</v>
      </c>
      <c r="F70" s="77" t="s">
        <v>108</v>
      </c>
      <c r="G70" s="77" t="s">
        <v>108</v>
      </c>
      <c r="H70" s="77" t="s">
        <v>108</v>
      </c>
      <c r="I70" s="77" t="s">
        <v>108</v>
      </c>
      <c r="J70" s="77" t="s">
        <v>108</v>
      </c>
      <c r="K70" s="77" t="s">
        <v>108</v>
      </c>
      <c r="L70" s="77" t="s">
        <v>108</v>
      </c>
      <c r="M70" s="77" t="s">
        <v>108</v>
      </c>
      <c r="N70" s="77" t="s">
        <v>108</v>
      </c>
      <c r="O70" s="77" t="s">
        <v>108</v>
      </c>
      <c r="P70" s="77" t="s">
        <v>108</v>
      </c>
      <c r="Q70" s="76"/>
      <c r="R70" s="76"/>
      <c r="S70" s="76"/>
    </row>
    <row r="71" spans="1:19">
      <c r="A71" s="76" t="s">
        <v>177</v>
      </c>
      <c r="B71" s="77" t="s">
        <v>108</v>
      </c>
      <c r="C71" s="77" t="s">
        <v>108</v>
      </c>
      <c r="D71" s="77" t="s">
        <v>108</v>
      </c>
      <c r="E71" s="77" t="s">
        <v>108</v>
      </c>
      <c r="F71" s="77" t="s">
        <v>108</v>
      </c>
      <c r="G71" s="77" t="s">
        <v>108</v>
      </c>
      <c r="H71" s="77" t="s">
        <v>108</v>
      </c>
      <c r="I71" s="77" t="s">
        <v>108</v>
      </c>
      <c r="J71" s="77" t="s">
        <v>108</v>
      </c>
      <c r="K71" s="77" t="s">
        <v>108</v>
      </c>
      <c r="L71" s="77" t="s">
        <v>108</v>
      </c>
      <c r="M71" s="77" t="s">
        <v>108</v>
      </c>
      <c r="N71" s="77" t="s">
        <v>108</v>
      </c>
      <c r="O71" s="77" t="s">
        <v>108</v>
      </c>
      <c r="P71" s="77" t="s">
        <v>108</v>
      </c>
      <c r="Q71" s="76"/>
      <c r="R71" s="76"/>
      <c r="S71" s="76"/>
    </row>
    <row r="72" spans="1:19">
      <c r="A72" s="76" t="s">
        <v>178</v>
      </c>
      <c r="B72" s="77" t="s">
        <v>108</v>
      </c>
      <c r="C72" s="77" t="s">
        <v>108</v>
      </c>
      <c r="D72" s="77" t="s">
        <v>108</v>
      </c>
      <c r="E72" s="77" t="s">
        <v>108</v>
      </c>
      <c r="F72" s="77" t="s">
        <v>108</v>
      </c>
      <c r="G72" s="77" t="s">
        <v>108</v>
      </c>
      <c r="H72" s="77" t="s">
        <v>108</v>
      </c>
      <c r="I72" s="77" t="s">
        <v>108</v>
      </c>
      <c r="J72" s="77" t="s">
        <v>108</v>
      </c>
      <c r="K72" s="77" t="s">
        <v>108</v>
      </c>
      <c r="L72" s="77" t="s">
        <v>108</v>
      </c>
      <c r="M72" s="77" t="s">
        <v>108</v>
      </c>
      <c r="N72" s="77" t="s">
        <v>108</v>
      </c>
      <c r="O72" s="77" t="s">
        <v>108</v>
      </c>
      <c r="P72" s="77" t="s">
        <v>108</v>
      </c>
      <c r="Q72" s="76"/>
      <c r="R72" s="76"/>
      <c r="S72" s="76"/>
    </row>
    <row r="73" spans="1:19">
      <c r="A73" s="76" t="s">
        <v>179</v>
      </c>
      <c r="B73" s="77" t="s">
        <v>108</v>
      </c>
      <c r="C73" s="77" t="s">
        <v>108</v>
      </c>
      <c r="D73" s="77" t="s">
        <v>108</v>
      </c>
      <c r="E73" s="77" t="s">
        <v>108</v>
      </c>
      <c r="F73" s="77" t="s">
        <v>108</v>
      </c>
      <c r="G73" s="77" t="s">
        <v>108</v>
      </c>
      <c r="H73" s="77" t="s">
        <v>108</v>
      </c>
      <c r="I73" s="77" t="s">
        <v>108</v>
      </c>
      <c r="J73" s="77" t="s">
        <v>108</v>
      </c>
      <c r="K73" s="77" t="s">
        <v>108</v>
      </c>
      <c r="L73" s="77" t="s">
        <v>108</v>
      </c>
      <c r="M73" s="77" t="s">
        <v>108</v>
      </c>
      <c r="N73" s="77" t="s">
        <v>108</v>
      </c>
      <c r="O73" s="77" t="s">
        <v>108</v>
      </c>
      <c r="P73" s="77" t="s">
        <v>108</v>
      </c>
      <c r="Q73" s="76"/>
      <c r="R73" s="76"/>
      <c r="S73" s="76"/>
    </row>
    <row r="74" spans="1:19">
      <c r="A74" s="76" t="s">
        <v>180</v>
      </c>
      <c r="B74" s="77" t="s">
        <v>108</v>
      </c>
      <c r="C74" s="77" t="s">
        <v>108</v>
      </c>
      <c r="D74" s="77" t="s">
        <v>108</v>
      </c>
      <c r="E74" s="77" t="s">
        <v>108</v>
      </c>
      <c r="F74" s="77" t="s">
        <v>108</v>
      </c>
      <c r="G74" s="77" t="s">
        <v>108</v>
      </c>
      <c r="H74" s="77" t="s">
        <v>108</v>
      </c>
      <c r="I74" s="77" t="s">
        <v>108</v>
      </c>
      <c r="J74" s="77" t="s">
        <v>108</v>
      </c>
      <c r="K74" s="77" t="s">
        <v>108</v>
      </c>
      <c r="L74" s="77" t="s">
        <v>108</v>
      </c>
      <c r="M74" s="77" t="s">
        <v>108</v>
      </c>
      <c r="N74" s="77" t="s">
        <v>108</v>
      </c>
      <c r="O74" s="77" t="s">
        <v>108</v>
      </c>
      <c r="P74" s="77" t="s">
        <v>108</v>
      </c>
      <c r="Q74" s="76"/>
      <c r="R74" s="76"/>
      <c r="S74" s="76"/>
    </row>
    <row r="75" spans="1:19">
      <c r="A75" s="76" t="s">
        <v>181</v>
      </c>
      <c r="B75" s="77" t="s">
        <v>108</v>
      </c>
      <c r="C75" s="77" t="s">
        <v>108</v>
      </c>
      <c r="D75" s="77" t="s">
        <v>108</v>
      </c>
      <c r="E75" s="77" t="s">
        <v>108</v>
      </c>
      <c r="F75" s="77" t="s">
        <v>108</v>
      </c>
      <c r="G75" s="77" t="s">
        <v>108</v>
      </c>
      <c r="H75" s="77" t="s">
        <v>108</v>
      </c>
      <c r="I75" s="77" t="s">
        <v>108</v>
      </c>
      <c r="J75" s="77" t="s">
        <v>108</v>
      </c>
      <c r="K75" s="77" t="s">
        <v>108</v>
      </c>
      <c r="L75" s="77" t="s">
        <v>108</v>
      </c>
      <c r="M75" s="77" t="s">
        <v>108</v>
      </c>
      <c r="N75" s="77" t="s">
        <v>108</v>
      </c>
      <c r="O75" s="77" t="s">
        <v>108</v>
      </c>
      <c r="P75" s="77" t="s">
        <v>108</v>
      </c>
      <c r="Q75" s="76"/>
      <c r="R75" s="76"/>
      <c r="S75" s="76"/>
    </row>
    <row r="76" spans="1:19">
      <c r="A76" s="76" t="s">
        <v>182</v>
      </c>
      <c r="B76" s="77" t="s">
        <v>108</v>
      </c>
      <c r="C76" s="77" t="s">
        <v>108</v>
      </c>
      <c r="D76" s="77" t="s">
        <v>108</v>
      </c>
      <c r="E76" s="77" t="s">
        <v>108</v>
      </c>
      <c r="F76" s="77" t="s">
        <v>108</v>
      </c>
      <c r="G76" s="77" t="s">
        <v>108</v>
      </c>
      <c r="H76" s="77" t="s">
        <v>108</v>
      </c>
      <c r="I76" s="77" t="s">
        <v>108</v>
      </c>
      <c r="J76" s="77" t="s">
        <v>108</v>
      </c>
      <c r="K76" s="77" t="s">
        <v>108</v>
      </c>
      <c r="L76" s="77" t="s">
        <v>108</v>
      </c>
      <c r="M76" s="77" t="s">
        <v>108</v>
      </c>
      <c r="N76" s="77" t="s">
        <v>108</v>
      </c>
      <c r="O76" s="77" t="s">
        <v>108</v>
      </c>
      <c r="P76" s="77" t="s">
        <v>108</v>
      </c>
      <c r="Q76" s="76"/>
      <c r="R76" s="76"/>
      <c r="S76" s="76"/>
    </row>
    <row r="77" spans="1:19">
      <c r="A77" s="81" t="s">
        <v>183</v>
      </c>
      <c r="B77" s="77" t="s">
        <v>108</v>
      </c>
      <c r="C77" s="77" t="s">
        <v>108</v>
      </c>
      <c r="D77" s="77" t="s">
        <v>108</v>
      </c>
      <c r="E77" s="77" t="s">
        <v>108</v>
      </c>
      <c r="F77" s="77" t="s">
        <v>108</v>
      </c>
      <c r="G77" s="77" t="s">
        <v>108</v>
      </c>
      <c r="H77" s="77" t="s">
        <v>108</v>
      </c>
      <c r="I77" s="77" t="s">
        <v>108</v>
      </c>
      <c r="J77" s="77" t="s">
        <v>108</v>
      </c>
      <c r="K77" s="77" t="s">
        <v>108</v>
      </c>
      <c r="L77" s="77" t="s">
        <v>108</v>
      </c>
      <c r="M77" s="77" t="s">
        <v>108</v>
      </c>
      <c r="N77" s="77" t="s">
        <v>108</v>
      </c>
      <c r="O77" s="77" t="s">
        <v>108</v>
      </c>
      <c r="P77" s="77" t="s">
        <v>108</v>
      </c>
      <c r="Q77" s="76"/>
      <c r="R77" s="76"/>
      <c r="S77" s="76"/>
    </row>
    <row r="78" spans="1:19">
      <c r="A78" s="76" t="s">
        <v>184</v>
      </c>
      <c r="B78" s="77" t="s">
        <v>108</v>
      </c>
      <c r="C78" s="77" t="s">
        <v>108</v>
      </c>
      <c r="D78" s="77" t="s">
        <v>108</v>
      </c>
      <c r="E78" s="77" t="s">
        <v>108</v>
      </c>
      <c r="F78" s="77" t="s">
        <v>108</v>
      </c>
      <c r="G78" s="77" t="s">
        <v>108</v>
      </c>
      <c r="H78" s="77" t="s">
        <v>108</v>
      </c>
      <c r="I78" s="77" t="s">
        <v>108</v>
      </c>
      <c r="J78" s="77" t="s">
        <v>108</v>
      </c>
      <c r="K78" s="77" t="s">
        <v>108</v>
      </c>
      <c r="L78" s="77" t="s">
        <v>108</v>
      </c>
      <c r="M78" s="77" t="s">
        <v>108</v>
      </c>
      <c r="N78" s="77" t="s">
        <v>108</v>
      </c>
      <c r="O78" s="77" t="s">
        <v>108</v>
      </c>
      <c r="P78" s="77" t="s">
        <v>108</v>
      </c>
      <c r="Q78" s="76"/>
      <c r="R78" s="76"/>
      <c r="S78" s="76"/>
    </row>
    <row r="79" spans="1:19">
      <c r="A79" s="76" t="s">
        <v>185</v>
      </c>
      <c r="B79" s="77" t="s">
        <v>108</v>
      </c>
      <c r="C79" s="77" t="s">
        <v>108</v>
      </c>
      <c r="D79" s="77" t="s">
        <v>108</v>
      </c>
      <c r="E79" s="77" t="s">
        <v>108</v>
      </c>
      <c r="F79" s="77" t="s">
        <v>108</v>
      </c>
      <c r="G79" s="77" t="s">
        <v>108</v>
      </c>
      <c r="H79" s="77" t="s">
        <v>108</v>
      </c>
      <c r="I79" s="77" t="s">
        <v>108</v>
      </c>
      <c r="J79" s="77" t="s">
        <v>108</v>
      </c>
      <c r="K79" s="77" t="s">
        <v>108</v>
      </c>
      <c r="L79" s="77" t="s">
        <v>108</v>
      </c>
      <c r="M79" s="77" t="s">
        <v>108</v>
      </c>
      <c r="N79" s="77" t="s">
        <v>108</v>
      </c>
      <c r="O79" s="77" t="s">
        <v>108</v>
      </c>
      <c r="P79" s="77" t="s">
        <v>108</v>
      </c>
      <c r="Q79" s="76"/>
      <c r="R79" s="76"/>
      <c r="S79" s="76"/>
    </row>
    <row r="80" spans="1:19">
      <c r="A80" s="76" t="s">
        <v>186</v>
      </c>
      <c r="B80" s="77" t="s">
        <v>108</v>
      </c>
      <c r="C80" s="77" t="s">
        <v>108</v>
      </c>
      <c r="D80" s="77" t="s">
        <v>108</v>
      </c>
      <c r="E80" s="77" t="s">
        <v>108</v>
      </c>
      <c r="F80" s="77" t="s">
        <v>108</v>
      </c>
      <c r="G80" s="77" t="s">
        <v>108</v>
      </c>
      <c r="H80" s="77" t="s">
        <v>108</v>
      </c>
      <c r="I80" s="77" t="s">
        <v>108</v>
      </c>
      <c r="J80" s="77" t="s">
        <v>108</v>
      </c>
      <c r="K80" s="77" t="s">
        <v>108</v>
      </c>
      <c r="L80" s="77" t="s">
        <v>108</v>
      </c>
      <c r="M80" s="77" t="s">
        <v>108</v>
      </c>
      <c r="N80" s="77" t="s">
        <v>108</v>
      </c>
      <c r="O80" s="77" t="s">
        <v>108</v>
      </c>
      <c r="P80" s="77" t="s">
        <v>108</v>
      </c>
      <c r="Q80" s="76"/>
      <c r="R80" s="76"/>
      <c r="S80" s="76"/>
    </row>
    <row r="81" spans="1:19">
      <c r="A81" s="81" t="s">
        <v>155</v>
      </c>
      <c r="B81" s="76"/>
      <c r="C81" s="77" t="s">
        <v>108</v>
      </c>
      <c r="D81" s="77" t="s">
        <v>108</v>
      </c>
      <c r="E81" s="77" t="s">
        <v>108</v>
      </c>
      <c r="F81" s="77" t="s">
        <v>108</v>
      </c>
      <c r="G81" s="77" t="s">
        <v>108</v>
      </c>
      <c r="H81" s="77" t="s">
        <v>108</v>
      </c>
      <c r="I81" s="77" t="s">
        <v>108</v>
      </c>
      <c r="J81" s="77" t="s">
        <v>108</v>
      </c>
      <c r="K81" s="77" t="s">
        <v>108</v>
      </c>
      <c r="L81" s="77" t="s">
        <v>108</v>
      </c>
      <c r="M81" s="77" t="s">
        <v>108</v>
      </c>
      <c r="N81" s="77" t="s">
        <v>108</v>
      </c>
      <c r="O81" s="77" t="s">
        <v>108</v>
      </c>
      <c r="P81" s="77" t="s">
        <v>108</v>
      </c>
      <c r="Q81" s="76"/>
      <c r="R81" s="76"/>
      <c r="S81" s="76"/>
    </row>
    <row r="82" spans="1:19">
      <c r="A82" s="76" t="s">
        <v>187</v>
      </c>
      <c r="B82" s="77" t="s">
        <v>108</v>
      </c>
      <c r="C82" s="76"/>
      <c r="D82" s="76"/>
      <c r="E82" s="76"/>
      <c r="F82" s="76"/>
      <c r="G82" s="77"/>
      <c r="H82" s="76"/>
      <c r="I82" s="76"/>
      <c r="J82" s="76"/>
      <c r="K82" s="76"/>
      <c r="L82" s="76"/>
      <c r="M82" s="76"/>
      <c r="N82" s="76"/>
      <c r="O82" s="76"/>
      <c r="P82" s="76"/>
      <c r="Q82" s="76"/>
      <c r="R82" s="76"/>
      <c r="S82" s="76"/>
    </row>
    <row r="83" spans="1:19">
      <c r="A83" s="76" t="s">
        <v>188</v>
      </c>
      <c r="B83" s="77" t="s">
        <v>108</v>
      </c>
      <c r="C83" s="76"/>
      <c r="D83" s="76"/>
      <c r="E83" s="76"/>
      <c r="F83" s="76"/>
      <c r="G83" s="77"/>
      <c r="H83" s="76"/>
      <c r="I83" s="76"/>
      <c r="J83" s="76"/>
      <c r="K83" s="76"/>
      <c r="L83" s="76"/>
      <c r="M83" s="76"/>
      <c r="N83" s="76"/>
      <c r="O83" s="76"/>
      <c r="P83" s="76"/>
      <c r="Q83" s="76"/>
      <c r="R83" s="76"/>
      <c r="S83" s="76"/>
    </row>
    <row r="84" spans="1:19">
      <c r="A84" s="76" t="s">
        <v>189</v>
      </c>
      <c r="B84" s="77" t="s">
        <v>108</v>
      </c>
      <c r="C84" s="77" t="s">
        <v>108</v>
      </c>
      <c r="D84" s="77" t="s">
        <v>108</v>
      </c>
      <c r="E84" s="77" t="s">
        <v>108</v>
      </c>
      <c r="F84" s="77" t="s">
        <v>108</v>
      </c>
      <c r="G84" s="77" t="s">
        <v>108</v>
      </c>
      <c r="H84" s="77" t="s">
        <v>108</v>
      </c>
      <c r="I84" s="77" t="s">
        <v>108</v>
      </c>
      <c r="J84" s="77" t="s">
        <v>108</v>
      </c>
      <c r="K84" s="77" t="s">
        <v>108</v>
      </c>
      <c r="L84" s="77" t="s">
        <v>108</v>
      </c>
      <c r="M84" s="77" t="s">
        <v>108</v>
      </c>
      <c r="N84" s="77" t="s">
        <v>108</v>
      </c>
      <c r="O84" s="77" t="s">
        <v>108</v>
      </c>
      <c r="P84" s="77" t="s">
        <v>108</v>
      </c>
      <c r="Q84" s="76"/>
      <c r="R84" s="76"/>
      <c r="S84" s="76"/>
    </row>
    <row r="85" spans="1:19">
      <c r="A85" s="76" t="s">
        <v>190</v>
      </c>
      <c r="B85" s="77" t="s">
        <v>108</v>
      </c>
      <c r="C85" s="77" t="s">
        <v>108</v>
      </c>
      <c r="D85" s="77" t="s">
        <v>108</v>
      </c>
      <c r="E85" s="77" t="s">
        <v>108</v>
      </c>
      <c r="F85" s="77" t="s">
        <v>108</v>
      </c>
      <c r="G85" s="77" t="s">
        <v>108</v>
      </c>
      <c r="H85" s="77" t="s">
        <v>108</v>
      </c>
      <c r="I85" s="77" t="s">
        <v>108</v>
      </c>
      <c r="J85" s="77" t="s">
        <v>108</v>
      </c>
      <c r="K85" s="77" t="s">
        <v>108</v>
      </c>
      <c r="L85" s="77" t="s">
        <v>108</v>
      </c>
      <c r="M85" s="77" t="s">
        <v>108</v>
      </c>
      <c r="N85" s="77" t="s">
        <v>108</v>
      </c>
      <c r="O85" s="77" t="s">
        <v>108</v>
      </c>
      <c r="P85" s="77" t="s">
        <v>108</v>
      </c>
      <c r="Q85" s="76"/>
      <c r="R85" s="76"/>
      <c r="S85" s="76"/>
    </row>
    <row r="86" spans="1:19">
      <c r="A86" s="76" t="s">
        <v>191</v>
      </c>
      <c r="B86" s="77" t="s">
        <v>108</v>
      </c>
      <c r="C86" s="77" t="s">
        <v>108</v>
      </c>
      <c r="D86" s="77" t="s">
        <v>108</v>
      </c>
      <c r="E86" s="77" t="s">
        <v>108</v>
      </c>
      <c r="F86" s="77" t="s">
        <v>108</v>
      </c>
      <c r="G86" s="77" t="s">
        <v>108</v>
      </c>
      <c r="H86" s="77" t="s">
        <v>108</v>
      </c>
      <c r="I86" s="77" t="s">
        <v>108</v>
      </c>
      <c r="J86" s="77" t="s">
        <v>108</v>
      </c>
      <c r="K86" s="77" t="s">
        <v>108</v>
      </c>
      <c r="L86" s="77" t="s">
        <v>108</v>
      </c>
      <c r="M86" s="77" t="s">
        <v>108</v>
      </c>
      <c r="N86" s="77" t="s">
        <v>108</v>
      </c>
      <c r="O86" s="77" t="s">
        <v>108</v>
      </c>
      <c r="P86" s="77" t="s">
        <v>108</v>
      </c>
      <c r="Q86" s="76"/>
      <c r="R86" s="76"/>
      <c r="S86" s="76"/>
    </row>
    <row r="87" spans="1:19">
      <c r="A87" s="81" t="s">
        <v>192</v>
      </c>
      <c r="B87" s="77" t="s">
        <v>108</v>
      </c>
      <c r="C87" s="77" t="s">
        <v>108</v>
      </c>
      <c r="D87" s="77" t="s">
        <v>108</v>
      </c>
      <c r="E87" s="77" t="s">
        <v>108</v>
      </c>
      <c r="F87" s="77" t="s">
        <v>108</v>
      </c>
      <c r="G87" s="77" t="s">
        <v>108</v>
      </c>
      <c r="H87" s="77" t="s">
        <v>108</v>
      </c>
      <c r="I87" s="77" t="s">
        <v>108</v>
      </c>
      <c r="J87" s="77" t="s">
        <v>108</v>
      </c>
      <c r="K87" s="77" t="s">
        <v>108</v>
      </c>
      <c r="L87" s="77" t="s">
        <v>108</v>
      </c>
      <c r="M87" s="77" t="s">
        <v>108</v>
      </c>
      <c r="N87" s="77" t="s">
        <v>108</v>
      </c>
      <c r="O87" s="77" t="s">
        <v>108</v>
      </c>
      <c r="P87" s="77" t="s">
        <v>108</v>
      </c>
      <c r="Q87" s="76"/>
      <c r="R87" s="76"/>
      <c r="S87" s="76"/>
    </row>
    <row r="88" spans="1:19">
      <c r="A88" s="76" t="s">
        <v>193</v>
      </c>
      <c r="B88" s="77" t="s">
        <v>108</v>
      </c>
      <c r="C88" s="77" t="s">
        <v>108</v>
      </c>
      <c r="D88" s="77" t="s">
        <v>108</v>
      </c>
      <c r="E88" s="77" t="s">
        <v>108</v>
      </c>
      <c r="F88" s="77" t="s">
        <v>108</v>
      </c>
      <c r="G88" s="77" t="s">
        <v>108</v>
      </c>
      <c r="H88" s="77" t="s">
        <v>108</v>
      </c>
      <c r="I88" s="77" t="s">
        <v>108</v>
      </c>
      <c r="J88" s="77" t="s">
        <v>108</v>
      </c>
      <c r="K88" s="77" t="s">
        <v>108</v>
      </c>
      <c r="L88" s="77" t="s">
        <v>108</v>
      </c>
      <c r="M88" s="77" t="s">
        <v>108</v>
      </c>
      <c r="N88" s="77" t="s">
        <v>108</v>
      </c>
      <c r="O88" s="77" t="s">
        <v>108</v>
      </c>
      <c r="P88" s="77" t="s">
        <v>108</v>
      </c>
      <c r="Q88" s="76"/>
      <c r="R88" s="76"/>
      <c r="S88" s="76"/>
    </row>
    <row r="89" spans="1:19" ht="14.4">
      <c r="A89" s="81" t="s">
        <v>194</v>
      </c>
      <c r="B89" s="76"/>
      <c r="C89" s="76"/>
      <c r="D89" s="86" t="s">
        <v>108</v>
      </c>
      <c r="E89" s="77"/>
      <c r="F89" s="86" t="s">
        <v>108</v>
      </c>
      <c r="G89" s="77" t="s">
        <v>108</v>
      </c>
      <c r="H89" s="77" t="s">
        <v>108</v>
      </c>
      <c r="I89" s="77" t="s">
        <v>108</v>
      </c>
      <c r="J89" s="86" t="s">
        <v>108</v>
      </c>
      <c r="K89" s="86" t="s">
        <v>108</v>
      </c>
      <c r="L89" s="77" t="s">
        <v>108</v>
      </c>
      <c r="M89" s="77" t="s">
        <v>108</v>
      </c>
      <c r="N89" s="77" t="s">
        <v>108</v>
      </c>
      <c r="O89" s="86" t="s">
        <v>108</v>
      </c>
      <c r="P89" s="77" t="s">
        <v>108</v>
      </c>
      <c r="Q89" s="76"/>
      <c r="R89" s="76"/>
      <c r="S89" s="76"/>
    </row>
    <row r="90" spans="1:19" ht="14.4">
      <c r="A90" s="76" t="s">
        <v>195</v>
      </c>
      <c r="B90" s="76"/>
      <c r="C90" s="76"/>
      <c r="D90" s="86" t="s">
        <v>108</v>
      </c>
      <c r="E90" s="77"/>
      <c r="F90" s="86" t="s">
        <v>108</v>
      </c>
      <c r="G90" s="77" t="s">
        <v>108</v>
      </c>
      <c r="H90" s="77" t="s">
        <v>108</v>
      </c>
      <c r="I90" s="77" t="s">
        <v>108</v>
      </c>
      <c r="J90" s="86" t="s">
        <v>108</v>
      </c>
      <c r="K90" s="86" t="s">
        <v>108</v>
      </c>
      <c r="L90" s="77" t="s">
        <v>108</v>
      </c>
      <c r="M90" s="77" t="s">
        <v>108</v>
      </c>
      <c r="N90" s="77" t="s">
        <v>108</v>
      </c>
      <c r="O90" s="86" t="s">
        <v>108</v>
      </c>
      <c r="P90" s="77" t="s">
        <v>108</v>
      </c>
      <c r="Q90" s="76"/>
      <c r="R90" s="76"/>
      <c r="S90" s="76"/>
    </row>
    <row r="91" spans="1:19" ht="14.4">
      <c r="A91" s="88" t="s">
        <v>196</v>
      </c>
      <c r="B91" s="76"/>
      <c r="C91" s="76"/>
      <c r="D91" s="86" t="s">
        <v>108</v>
      </c>
      <c r="E91" s="77"/>
      <c r="F91" s="86" t="s">
        <v>108</v>
      </c>
      <c r="G91" s="77" t="s">
        <v>108</v>
      </c>
      <c r="H91" s="77" t="s">
        <v>108</v>
      </c>
      <c r="I91" s="86" t="s">
        <v>108</v>
      </c>
      <c r="J91" s="86" t="s">
        <v>108</v>
      </c>
      <c r="K91" s="86" t="s">
        <v>108</v>
      </c>
      <c r="L91" s="86" t="s">
        <v>108</v>
      </c>
      <c r="M91" s="86" t="s">
        <v>108</v>
      </c>
      <c r="N91" s="86" t="s">
        <v>108</v>
      </c>
      <c r="O91" s="86" t="s">
        <v>108</v>
      </c>
      <c r="P91" s="86" t="s">
        <v>108</v>
      </c>
      <c r="Q91" s="76"/>
      <c r="R91" s="76"/>
      <c r="S91" s="76"/>
    </row>
    <row r="92" spans="1:19" ht="14.4">
      <c r="A92" s="88" t="s">
        <v>197</v>
      </c>
      <c r="B92" s="76"/>
      <c r="C92" s="76"/>
      <c r="D92" s="76"/>
      <c r="E92" s="76"/>
      <c r="F92" s="76"/>
      <c r="G92" s="77" t="s">
        <v>108</v>
      </c>
      <c r="H92" s="87" t="s">
        <v>108</v>
      </c>
      <c r="I92" s="76"/>
      <c r="J92" s="86" t="s">
        <v>108</v>
      </c>
      <c r="K92" s="86" t="s">
        <v>108</v>
      </c>
      <c r="L92" s="76"/>
      <c r="M92" s="86" t="s">
        <v>108</v>
      </c>
      <c r="N92" s="76"/>
      <c r="O92" s="76"/>
      <c r="P92" s="86" t="s">
        <v>108</v>
      </c>
      <c r="Q92" s="76"/>
      <c r="R92" s="76"/>
      <c r="S92" s="76"/>
    </row>
    <row r="93" spans="1:19" ht="14.4">
      <c r="A93" s="88" t="s">
        <v>198</v>
      </c>
      <c r="B93" s="76"/>
      <c r="C93" s="76"/>
      <c r="D93" s="76"/>
      <c r="E93" s="76"/>
      <c r="F93" s="76"/>
      <c r="G93" s="77" t="s">
        <v>108</v>
      </c>
      <c r="H93" s="87" t="s">
        <v>108</v>
      </c>
      <c r="I93" s="76"/>
      <c r="J93" s="86" t="s">
        <v>108</v>
      </c>
      <c r="K93" s="86" t="s">
        <v>108</v>
      </c>
      <c r="L93" s="76"/>
      <c r="M93" s="86" t="s">
        <v>108</v>
      </c>
      <c r="N93" s="76"/>
      <c r="O93" s="76"/>
      <c r="P93" s="86" t="s">
        <v>108</v>
      </c>
      <c r="Q93" s="76"/>
      <c r="R93" s="76"/>
      <c r="S93" s="76"/>
    </row>
    <row r="94" spans="1:19" ht="14.4">
      <c r="A94" s="88" t="s">
        <v>199</v>
      </c>
      <c r="B94" s="76"/>
      <c r="C94" s="76"/>
      <c r="D94" s="76"/>
      <c r="E94" s="76"/>
      <c r="F94" s="76"/>
      <c r="G94" s="77" t="s">
        <v>108</v>
      </c>
      <c r="H94" s="87" t="s">
        <v>108</v>
      </c>
      <c r="I94" s="76"/>
      <c r="J94" s="86" t="s">
        <v>108</v>
      </c>
      <c r="K94" s="86" t="s">
        <v>108</v>
      </c>
      <c r="L94" s="76"/>
      <c r="M94" s="86" t="s">
        <v>108</v>
      </c>
      <c r="N94" s="76"/>
      <c r="O94" s="76"/>
      <c r="P94" s="86" t="s">
        <v>108</v>
      </c>
      <c r="Q94" s="76"/>
      <c r="R94" s="76"/>
      <c r="S94" s="76"/>
    </row>
    <row r="95" spans="1:19" ht="14.4">
      <c r="A95" s="76" t="s">
        <v>200</v>
      </c>
      <c r="B95" s="76"/>
      <c r="C95" s="76"/>
      <c r="D95" s="86" t="s">
        <v>108</v>
      </c>
      <c r="E95" s="77"/>
      <c r="F95" s="86" t="s">
        <v>108</v>
      </c>
      <c r="G95" s="77" t="s">
        <v>108</v>
      </c>
      <c r="H95" s="77" t="s">
        <v>108</v>
      </c>
      <c r="I95" s="77" t="s">
        <v>108</v>
      </c>
      <c r="J95" s="86" t="s">
        <v>108</v>
      </c>
      <c r="K95" s="86" t="s">
        <v>108</v>
      </c>
      <c r="L95" s="77" t="s">
        <v>108</v>
      </c>
      <c r="M95" s="77" t="s">
        <v>108</v>
      </c>
      <c r="N95" s="77" t="s">
        <v>108</v>
      </c>
      <c r="O95" s="86" t="s">
        <v>108</v>
      </c>
      <c r="P95" s="77" t="s">
        <v>108</v>
      </c>
      <c r="Q95" s="76"/>
      <c r="R95" s="76"/>
      <c r="S95" s="76"/>
    </row>
    <row r="96" spans="1:19" ht="14.4">
      <c r="A96" s="76" t="s">
        <v>201</v>
      </c>
      <c r="B96" s="76"/>
      <c r="C96" s="76"/>
      <c r="D96" s="86" t="s">
        <v>108</v>
      </c>
      <c r="E96" s="77"/>
      <c r="F96" s="86" t="s">
        <v>108</v>
      </c>
      <c r="G96" s="77" t="s">
        <v>108</v>
      </c>
      <c r="H96" s="77" t="s">
        <v>108</v>
      </c>
      <c r="I96" s="77" t="s">
        <v>108</v>
      </c>
      <c r="J96" s="86" t="s">
        <v>108</v>
      </c>
      <c r="K96" s="86" t="s">
        <v>108</v>
      </c>
      <c r="L96" s="77" t="s">
        <v>108</v>
      </c>
      <c r="M96" s="77" t="s">
        <v>108</v>
      </c>
      <c r="N96" s="77" t="s">
        <v>108</v>
      </c>
      <c r="O96" s="86" t="s">
        <v>108</v>
      </c>
      <c r="P96" s="77" t="s">
        <v>108</v>
      </c>
      <c r="Q96" s="76"/>
      <c r="R96" s="76"/>
      <c r="S96" s="76"/>
    </row>
    <row r="97" spans="1:19" ht="14.4">
      <c r="A97" s="76" t="s">
        <v>202</v>
      </c>
      <c r="B97" s="76"/>
      <c r="C97" s="76"/>
      <c r="D97" s="86" t="s">
        <v>108</v>
      </c>
      <c r="E97" s="77"/>
      <c r="F97" s="86" t="s">
        <v>108</v>
      </c>
      <c r="G97" s="77" t="s">
        <v>108</v>
      </c>
      <c r="H97" s="77" t="s">
        <v>108</v>
      </c>
      <c r="I97" s="77" t="s">
        <v>108</v>
      </c>
      <c r="J97" s="86" t="s">
        <v>108</v>
      </c>
      <c r="K97" s="86" t="s">
        <v>108</v>
      </c>
      <c r="L97" s="77" t="s">
        <v>108</v>
      </c>
      <c r="M97" s="77" t="s">
        <v>108</v>
      </c>
      <c r="N97" s="77" t="s">
        <v>108</v>
      </c>
      <c r="O97" s="86" t="s">
        <v>108</v>
      </c>
      <c r="P97" s="77" t="s">
        <v>108</v>
      </c>
      <c r="Q97" s="76"/>
      <c r="R97" s="76"/>
      <c r="S97" s="76"/>
    </row>
    <row r="98" spans="1:19" ht="14.4">
      <c r="A98" s="76" t="s">
        <v>203</v>
      </c>
      <c r="B98" s="76"/>
      <c r="C98" s="76"/>
      <c r="D98" s="86" t="s">
        <v>108</v>
      </c>
      <c r="E98" s="77"/>
      <c r="F98" s="86" t="s">
        <v>108</v>
      </c>
      <c r="G98" s="77" t="s">
        <v>108</v>
      </c>
      <c r="H98" s="77" t="s">
        <v>108</v>
      </c>
      <c r="I98" s="77" t="s">
        <v>108</v>
      </c>
      <c r="J98" s="86" t="s">
        <v>108</v>
      </c>
      <c r="K98" s="86" t="s">
        <v>108</v>
      </c>
      <c r="L98" s="77" t="s">
        <v>108</v>
      </c>
      <c r="M98" s="77" t="s">
        <v>108</v>
      </c>
      <c r="N98" s="77" t="s">
        <v>108</v>
      </c>
      <c r="O98" s="86" t="s">
        <v>108</v>
      </c>
      <c r="P98" s="77" t="s">
        <v>108</v>
      </c>
      <c r="Q98" s="76"/>
      <c r="R98" s="76"/>
      <c r="S98" s="76"/>
    </row>
    <row r="99" spans="1:19" ht="14.4">
      <c r="A99" s="76" t="s">
        <v>204</v>
      </c>
      <c r="B99" s="76"/>
      <c r="C99" s="76"/>
      <c r="D99" s="86" t="s">
        <v>108</v>
      </c>
      <c r="E99" s="77"/>
      <c r="F99" s="86" t="s">
        <v>108</v>
      </c>
      <c r="G99" s="77" t="s">
        <v>108</v>
      </c>
      <c r="H99" s="77" t="s">
        <v>108</v>
      </c>
      <c r="I99" s="77" t="s">
        <v>108</v>
      </c>
      <c r="J99" s="86" t="s">
        <v>108</v>
      </c>
      <c r="K99" s="86" t="s">
        <v>108</v>
      </c>
      <c r="L99" s="77" t="s">
        <v>108</v>
      </c>
      <c r="M99" s="77" t="s">
        <v>108</v>
      </c>
      <c r="N99" s="77" t="s">
        <v>108</v>
      </c>
      <c r="O99" s="86" t="s">
        <v>108</v>
      </c>
      <c r="P99" s="77" t="s">
        <v>108</v>
      </c>
      <c r="Q99" s="76"/>
      <c r="R99" s="76"/>
      <c r="S99" s="76"/>
    </row>
    <row r="100" spans="1:19" ht="14.4">
      <c r="A100" s="76" t="s">
        <v>205</v>
      </c>
      <c r="B100" s="76"/>
      <c r="C100" s="76"/>
      <c r="D100" s="86" t="s">
        <v>108</v>
      </c>
      <c r="E100" s="77"/>
      <c r="F100" s="86" t="s">
        <v>108</v>
      </c>
      <c r="G100" s="77" t="s">
        <v>108</v>
      </c>
      <c r="H100" s="77" t="s">
        <v>108</v>
      </c>
      <c r="I100" s="77" t="s">
        <v>108</v>
      </c>
      <c r="J100" s="86" t="s">
        <v>108</v>
      </c>
      <c r="K100" s="86" t="s">
        <v>108</v>
      </c>
      <c r="L100" s="77" t="s">
        <v>108</v>
      </c>
      <c r="M100" s="77" t="s">
        <v>108</v>
      </c>
      <c r="N100" s="77" t="s">
        <v>108</v>
      </c>
      <c r="O100" s="86" t="s">
        <v>108</v>
      </c>
      <c r="P100" s="77" t="s">
        <v>108</v>
      </c>
      <c r="Q100" s="76"/>
      <c r="R100" s="76"/>
      <c r="S100" s="76"/>
    </row>
    <row r="101" spans="1:19" ht="14.4">
      <c r="A101" s="76" t="s">
        <v>206</v>
      </c>
      <c r="B101" s="76"/>
      <c r="C101" s="76"/>
      <c r="D101" s="86" t="s">
        <v>108</v>
      </c>
      <c r="E101" s="77"/>
      <c r="F101" s="86" t="s">
        <v>108</v>
      </c>
      <c r="G101" s="77" t="s">
        <v>108</v>
      </c>
      <c r="H101" s="77" t="s">
        <v>108</v>
      </c>
      <c r="I101" s="77" t="s">
        <v>108</v>
      </c>
      <c r="J101" s="86" t="s">
        <v>108</v>
      </c>
      <c r="K101" s="86" t="s">
        <v>108</v>
      </c>
      <c r="L101" s="77" t="s">
        <v>108</v>
      </c>
      <c r="M101" s="77" t="s">
        <v>108</v>
      </c>
      <c r="N101" s="77" t="s">
        <v>108</v>
      </c>
      <c r="O101" s="86" t="s">
        <v>108</v>
      </c>
      <c r="P101" s="77" t="s">
        <v>108</v>
      </c>
      <c r="Q101" s="76"/>
      <c r="R101" s="76"/>
      <c r="S101" s="76"/>
    </row>
    <row r="102" spans="1:19" ht="14.4">
      <c r="A102" s="76" t="s">
        <v>207</v>
      </c>
      <c r="B102" s="76"/>
      <c r="C102" s="76"/>
      <c r="D102" s="86" t="s">
        <v>108</v>
      </c>
      <c r="E102" s="77"/>
      <c r="F102" s="86" t="s">
        <v>108</v>
      </c>
      <c r="G102" s="77" t="s">
        <v>108</v>
      </c>
      <c r="H102" s="77" t="s">
        <v>108</v>
      </c>
      <c r="I102" s="77" t="s">
        <v>108</v>
      </c>
      <c r="J102" s="86" t="s">
        <v>108</v>
      </c>
      <c r="K102" s="86" t="s">
        <v>108</v>
      </c>
      <c r="L102" s="77" t="s">
        <v>108</v>
      </c>
      <c r="M102" s="77" t="s">
        <v>108</v>
      </c>
      <c r="N102" s="77" t="s">
        <v>108</v>
      </c>
      <c r="O102" s="86" t="s">
        <v>108</v>
      </c>
      <c r="P102" s="77" t="s">
        <v>108</v>
      </c>
      <c r="Q102" s="76"/>
      <c r="R102" s="76"/>
      <c r="S102" s="76"/>
    </row>
    <row r="103" spans="1:19" ht="14.4">
      <c r="A103" s="76" t="s">
        <v>208</v>
      </c>
      <c r="B103" s="76"/>
      <c r="C103" s="76"/>
      <c r="D103" s="86" t="s">
        <v>108</v>
      </c>
      <c r="E103" s="77"/>
      <c r="F103" s="86" t="s">
        <v>108</v>
      </c>
      <c r="G103" s="77" t="s">
        <v>108</v>
      </c>
      <c r="H103" s="77" t="s">
        <v>108</v>
      </c>
      <c r="I103" s="77" t="s">
        <v>108</v>
      </c>
      <c r="J103" s="86" t="s">
        <v>108</v>
      </c>
      <c r="K103" s="86" t="s">
        <v>108</v>
      </c>
      <c r="L103" s="77" t="s">
        <v>108</v>
      </c>
      <c r="M103" s="77" t="s">
        <v>108</v>
      </c>
      <c r="N103" s="77" t="s">
        <v>108</v>
      </c>
      <c r="O103" s="86" t="s">
        <v>108</v>
      </c>
      <c r="P103" s="77" t="s">
        <v>108</v>
      </c>
      <c r="Q103" s="76"/>
      <c r="R103" s="76"/>
      <c r="S103" s="76"/>
    </row>
    <row r="104" spans="1:19" ht="14.4">
      <c r="B104" s="86" t="s">
        <v>108</v>
      </c>
      <c r="C104" s="78" t="s">
        <v>209</v>
      </c>
    </row>
    <row r="105" spans="1:19" ht="14.4">
      <c r="B105" s="87" t="s">
        <v>108</v>
      </c>
      <c r="C105" s="78" t="s">
        <v>210</v>
      </c>
    </row>
  </sheetData>
  <pageMargins left="0.7" right="0.7" top="0.75" bottom="0.75" header="0.3" footer="0.3"/>
  <pageSetup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rgb="FFFF0000"/>
    <pageSetUpPr fitToPage="1"/>
  </sheetPr>
  <dimension ref="A1:P102"/>
  <sheetViews>
    <sheetView showGridLines="0" topLeftCell="A18" workbookViewId="0">
      <pane xSplit="1" ySplit="2" topLeftCell="K20" activePane="bottomRight" state="frozen"/>
      <selection pane="topRight" activeCell="G19" sqref="G19:H19"/>
      <selection pane="bottomLeft" activeCell="G19" sqref="G19:H19"/>
      <selection pane="bottomRight" activeCell="K18" sqref="K18"/>
    </sheetView>
  </sheetViews>
  <sheetFormatPr defaultRowHeight="13.2"/>
  <cols>
    <col min="1" max="1" width="6" style="1" customWidth="1"/>
    <col min="2" max="2" width="10.6640625" style="1" bestFit="1" customWidth="1"/>
    <col min="3" max="3" width="9.109375" style="1" bestFit="1" customWidth="1"/>
    <col min="4" max="4" width="16.88671875" style="1" customWidth="1"/>
    <col min="5" max="5" width="17.6640625" style="1" customWidth="1"/>
    <col min="6" max="6" width="11.88671875" style="1" bestFit="1" customWidth="1"/>
    <col min="7" max="7" width="12.6640625" style="1" customWidth="1"/>
    <col min="8" max="8" width="2.33203125" style="1" hidden="1" customWidth="1"/>
    <col min="9" max="9" width="8.5546875" style="1" hidden="1" customWidth="1"/>
    <col min="10" max="10" width="9.5546875" style="1" hidden="1" customWidth="1"/>
    <col min="11" max="11" width="7.44140625" style="1" bestFit="1" customWidth="1"/>
    <col min="12" max="12" width="40.6640625" style="1" customWidth="1"/>
    <col min="13" max="13" width="12.6640625" style="1" bestFit="1" customWidth="1"/>
    <col min="14" max="14" width="35.6640625" style="1" customWidth="1"/>
    <col min="15" max="15" width="9.109375" style="1" customWidth="1"/>
    <col min="16" max="16" width="19.33203125" style="1" customWidth="1"/>
  </cols>
  <sheetData>
    <row r="1" spans="6:7" hidden="1">
      <c r="F1" s="1" t="s">
        <v>211</v>
      </c>
      <c r="G1" s="1">
        <v>0</v>
      </c>
    </row>
    <row r="2" spans="6:7" hidden="1">
      <c r="F2" s="1" t="s">
        <v>212</v>
      </c>
      <c r="G2" s="1">
        <v>1</v>
      </c>
    </row>
    <row r="3" spans="6:7" hidden="1">
      <c r="F3" s="1" t="s">
        <v>213</v>
      </c>
      <c r="G3" s="1">
        <v>3</v>
      </c>
    </row>
    <row r="4" spans="6:7" hidden="1">
      <c r="F4" s="1" t="s">
        <v>214</v>
      </c>
      <c r="G4" s="1">
        <v>5</v>
      </c>
    </row>
    <row r="5" spans="6:7" hidden="1">
      <c r="F5" s="1" t="s">
        <v>215</v>
      </c>
      <c r="G5" s="1">
        <v>7</v>
      </c>
    </row>
    <row r="6" spans="6:7" hidden="1">
      <c r="F6" s="1" t="s">
        <v>216</v>
      </c>
      <c r="G6" s="1">
        <v>8</v>
      </c>
    </row>
    <row r="7" spans="6:7" hidden="1">
      <c r="F7" s="1" t="s">
        <v>217</v>
      </c>
      <c r="G7" s="1">
        <v>10</v>
      </c>
    </row>
    <row r="8" spans="6:7" hidden="1"/>
    <row r="9" spans="6:7" hidden="1"/>
    <row r="10" spans="6:7" hidden="1"/>
    <row r="11" spans="6:7" hidden="1"/>
    <row r="12" spans="6:7" hidden="1"/>
    <row r="13" spans="6:7" hidden="1"/>
    <row r="14" spans="6:7" hidden="1"/>
    <row r="15" spans="6:7" hidden="1"/>
    <row r="16" spans="6:7" hidden="1"/>
    <row r="17" spans="1:16" hidden="1"/>
    <row r="18" spans="1:16" ht="21">
      <c r="A18" s="2" t="str">
        <f>ProjPlan!A1</f>
        <v>[PROJECT NAME]</v>
      </c>
      <c r="B18"/>
      <c r="C18"/>
      <c r="D18" s="146" t="s">
        <v>218</v>
      </c>
      <c r="E18" s="147"/>
      <c r="F18" s="147"/>
      <c r="G18" s="147"/>
      <c r="H18" s="147"/>
      <c r="I18" s="147"/>
      <c r="J18" s="147"/>
      <c r="K18" s="148" t="s">
        <v>219</v>
      </c>
      <c r="L18" s="147"/>
      <c r="M18" s="3"/>
      <c r="O18" s="3" t="s">
        <v>220</v>
      </c>
      <c r="P18" s="4" t="str">
        <f>ProjPlan!I1</f>
        <v>[DATE]</v>
      </c>
    </row>
    <row r="19" spans="1:16" s="6" customFormat="1" ht="50.4">
      <c r="A19" s="5" t="s">
        <v>221</v>
      </c>
      <c r="B19" s="5" t="s">
        <v>222</v>
      </c>
      <c r="C19" s="5" t="s">
        <v>223</v>
      </c>
      <c r="D19" s="5" t="s">
        <v>224</v>
      </c>
      <c r="E19" s="5" t="s">
        <v>225</v>
      </c>
      <c r="F19" s="5" t="s">
        <v>226</v>
      </c>
      <c r="G19" s="5" t="s">
        <v>227</v>
      </c>
      <c r="H19"/>
      <c r="I19"/>
      <c r="J19" s="5" t="s">
        <v>228</v>
      </c>
      <c r="K19" s="5" t="s">
        <v>229</v>
      </c>
      <c r="L19" s="5" t="s">
        <v>230</v>
      </c>
      <c r="M19" s="5" t="s">
        <v>231</v>
      </c>
      <c r="N19" s="5" t="s">
        <v>232</v>
      </c>
      <c r="O19" s="5" t="s">
        <v>10</v>
      </c>
      <c r="P19" s="5" t="s">
        <v>233</v>
      </c>
    </row>
    <row r="20" spans="1:16" s="11" customFormat="1" ht="22.8">
      <c r="A20" s="10">
        <v>1</v>
      </c>
      <c r="B20" s="7">
        <v>40056</v>
      </c>
      <c r="C20" s="8" t="s">
        <v>234</v>
      </c>
      <c r="D20" s="8" t="s">
        <v>235</v>
      </c>
      <c r="E20" s="9" t="s">
        <v>236</v>
      </c>
      <c r="F20" s="8" t="s">
        <v>215</v>
      </c>
      <c r="G20" s="8" t="s">
        <v>217</v>
      </c>
      <c r="H20" s="9"/>
      <c r="I20" s="8"/>
      <c r="J20" s="8"/>
      <c r="K20" s="10" t="e">
        <f t="shared" ref="K20:K44" si="0">IF(ISBLANK(F20),"",IF(ISBLANK(G20),"",VLOOKUP(F20,L_ValueScore,2)*VLOOKUP(G20,L_ValueScore,2)))</f>
        <v>#NAME?</v>
      </c>
      <c r="L20" s="9"/>
      <c r="M20" s="8"/>
      <c r="N20" s="9"/>
      <c r="O20" s="8"/>
      <c r="P20" s="9"/>
    </row>
    <row r="21" spans="1:16" s="11" customFormat="1" ht="11.4">
      <c r="A21" s="10">
        <v>2</v>
      </c>
      <c r="B21" s="7"/>
      <c r="C21" s="8"/>
      <c r="D21" s="8"/>
      <c r="E21" s="9"/>
      <c r="F21" s="8"/>
      <c r="G21" s="8"/>
      <c r="H21" s="9"/>
      <c r="I21" s="8"/>
      <c r="J21" s="8"/>
      <c r="K21" s="10" t="str">
        <f t="shared" si="0"/>
        <v/>
      </c>
      <c r="L21" s="9"/>
      <c r="M21" s="8"/>
      <c r="N21" s="9"/>
      <c r="O21" s="8"/>
      <c r="P21" s="9"/>
    </row>
    <row r="22" spans="1:16" s="11" customFormat="1" ht="11.4">
      <c r="A22" s="10">
        <v>3</v>
      </c>
      <c r="B22" s="7"/>
      <c r="C22" s="8"/>
      <c r="D22" s="8"/>
      <c r="E22" s="9"/>
      <c r="F22" s="8"/>
      <c r="G22" s="8"/>
      <c r="H22" s="9"/>
      <c r="I22" s="8"/>
      <c r="J22" s="8"/>
      <c r="K22" s="10" t="str">
        <f t="shared" si="0"/>
        <v/>
      </c>
      <c r="L22" s="9"/>
      <c r="M22" s="8"/>
      <c r="N22" s="9"/>
      <c r="O22" s="8"/>
      <c r="P22" s="9"/>
    </row>
    <row r="23" spans="1:16" s="11" customFormat="1" ht="11.4">
      <c r="A23" s="10">
        <v>4</v>
      </c>
      <c r="B23" s="7"/>
      <c r="C23" s="8"/>
      <c r="D23" s="8"/>
      <c r="E23" s="9"/>
      <c r="F23" s="8"/>
      <c r="G23" s="8"/>
      <c r="H23" s="9"/>
      <c r="I23" s="8"/>
      <c r="J23" s="8"/>
      <c r="K23" s="10" t="str">
        <f t="shared" si="0"/>
        <v/>
      </c>
      <c r="L23" s="9"/>
      <c r="M23" s="8"/>
      <c r="N23" s="9"/>
      <c r="O23" s="8"/>
      <c r="P23" s="9"/>
    </row>
    <row r="24" spans="1:16" s="11" customFormat="1" ht="11.4">
      <c r="A24" s="10">
        <v>5</v>
      </c>
      <c r="B24" s="7"/>
      <c r="C24" s="8"/>
      <c r="D24" s="8"/>
      <c r="E24" s="9"/>
      <c r="F24" s="8"/>
      <c r="G24" s="8"/>
      <c r="H24" s="9"/>
      <c r="I24" s="8"/>
      <c r="J24" s="8"/>
      <c r="K24" s="10" t="str">
        <f t="shared" si="0"/>
        <v/>
      </c>
      <c r="L24" s="9"/>
      <c r="M24" s="8"/>
      <c r="N24" s="9"/>
      <c r="O24" s="8"/>
      <c r="P24" s="9"/>
    </row>
    <row r="25" spans="1:16" s="11" customFormat="1" ht="11.4">
      <c r="A25" s="10">
        <v>6</v>
      </c>
      <c r="B25" s="7"/>
      <c r="C25" s="8"/>
      <c r="D25" s="8"/>
      <c r="E25" s="9"/>
      <c r="F25" s="8"/>
      <c r="G25" s="8"/>
      <c r="H25" s="9"/>
      <c r="I25" s="8"/>
      <c r="J25" s="8"/>
      <c r="K25" s="10"/>
      <c r="L25" s="9"/>
      <c r="M25" s="8"/>
      <c r="N25" s="9"/>
      <c r="O25" s="8"/>
      <c r="P25" s="9"/>
    </row>
    <row r="26" spans="1:16" s="11" customFormat="1" ht="11.4">
      <c r="A26" s="10">
        <v>7</v>
      </c>
      <c r="B26" s="7"/>
      <c r="C26" s="8"/>
      <c r="D26" s="8"/>
      <c r="E26" s="9"/>
      <c r="F26" s="8" t="s">
        <v>211</v>
      </c>
      <c r="G26" s="8" t="s">
        <v>211</v>
      </c>
      <c r="H26" s="9"/>
      <c r="I26" s="8"/>
      <c r="J26" s="8"/>
      <c r="K26" s="10" t="e">
        <f t="shared" si="0"/>
        <v>#NAME?</v>
      </c>
      <c r="L26" s="9"/>
      <c r="M26" s="8"/>
      <c r="N26" s="9"/>
      <c r="O26" s="8"/>
      <c r="P26" s="8"/>
    </row>
    <row r="27" spans="1:16" s="11" customFormat="1" ht="11.4">
      <c r="A27" s="10">
        <v>8</v>
      </c>
      <c r="B27" s="7"/>
      <c r="C27" s="8"/>
      <c r="D27" s="8"/>
      <c r="E27" s="12"/>
      <c r="F27" s="8" t="s">
        <v>211</v>
      </c>
      <c r="G27" s="8" t="s">
        <v>211</v>
      </c>
      <c r="H27" s="9"/>
      <c r="I27" s="8"/>
      <c r="J27" s="8"/>
      <c r="K27" s="10" t="e">
        <f t="shared" si="0"/>
        <v>#NAME?</v>
      </c>
      <c r="L27" s="12"/>
      <c r="M27" s="8"/>
      <c r="N27" s="9"/>
      <c r="O27" s="8"/>
      <c r="P27" s="9"/>
    </row>
    <row r="28" spans="1:16" s="11" customFormat="1" ht="11.4">
      <c r="A28" s="10">
        <v>9</v>
      </c>
      <c r="B28" s="7"/>
      <c r="C28" s="8"/>
      <c r="D28" s="8"/>
      <c r="E28" s="12"/>
      <c r="F28" s="8" t="s">
        <v>211</v>
      </c>
      <c r="G28" s="8" t="s">
        <v>211</v>
      </c>
      <c r="H28" s="9"/>
      <c r="I28" s="8"/>
      <c r="J28" s="8"/>
      <c r="K28" s="10" t="e">
        <f t="shared" si="0"/>
        <v>#NAME?</v>
      </c>
      <c r="L28" s="12"/>
      <c r="M28" s="8"/>
      <c r="N28" s="9"/>
      <c r="O28" s="8"/>
      <c r="P28" s="9"/>
    </row>
    <row r="29" spans="1:16" s="11" customFormat="1" ht="11.4">
      <c r="A29" s="10">
        <v>10</v>
      </c>
      <c r="B29" s="8"/>
      <c r="C29" s="8"/>
      <c r="D29" s="8"/>
      <c r="E29" s="9"/>
      <c r="F29" s="8" t="s">
        <v>211</v>
      </c>
      <c r="G29" s="8" t="s">
        <v>211</v>
      </c>
      <c r="H29" s="9"/>
      <c r="I29" s="8"/>
      <c r="J29" s="8"/>
      <c r="K29" s="10" t="e">
        <f t="shared" si="0"/>
        <v>#NAME?</v>
      </c>
      <c r="L29" s="9"/>
      <c r="M29" s="8" t="s">
        <v>237</v>
      </c>
      <c r="N29" s="9"/>
      <c r="O29" s="8"/>
      <c r="P29" s="9"/>
    </row>
    <row r="30" spans="1:16" s="11" customFormat="1" ht="11.4" hidden="1">
      <c r="A30" s="10">
        <v>11</v>
      </c>
      <c r="B30" s="8"/>
      <c r="C30" s="8"/>
      <c r="D30" s="8"/>
      <c r="E30" s="9"/>
      <c r="F30" s="8" t="s">
        <v>211</v>
      </c>
      <c r="G30" s="8" t="s">
        <v>211</v>
      </c>
      <c r="H30" s="9"/>
      <c r="I30" s="8"/>
      <c r="J30" s="8"/>
      <c r="K30" s="10" t="e">
        <f t="shared" si="0"/>
        <v>#NAME?</v>
      </c>
      <c r="L30" s="9"/>
      <c r="M30" s="8" t="s">
        <v>237</v>
      </c>
      <c r="N30" s="9"/>
      <c r="O30" s="45"/>
      <c r="P30" s="9"/>
    </row>
    <row r="31" spans="1:16" s="11" customFormat="1" ht="11.4" hidden="1">
      <c r="A31" s="10">
        <v>12</v>
      </c>
      <c r="B31" s="8"/>
      <c r="C31" s="8"/>
      <c r="D31" s="8"/>
      <c r="E31" s="9"/>
      <c r="F31" s="8" t="s">
        <v>211</v>
      </c>
      <c r="G31" s="8" t="s">
        <v>211</v>
      </c>
      <c r="H31" s="9"/>
      <c r="I31" s="8"/>
      <c r="J31" s="8"/>
      <c r="K31" s="10" t="e">
        <f t="shared" si="0"/>
        <v>#NAME?</v>
      </c>
      <c r="L31" s="9"/>
      <c r="M31" s="8" t="s">
        <v>237</v>
      </c>
      <c r="N31" s="9"/>
      <c r="O31" s="45"/>
      <c r="P31" s="9"/>
    </row>
    <row r="32" spans="1:16" s="11" customFormat="1" ht="11.4" hidden="1">
      <c r="A32" s="10">
        <v>13</v>
      </c>
      <c r="B32" s="8"/>
      <c r="C32" s="8"/>
      <c r="D32" s="8"/>
      <c r="E32" s="9"/>
      <c r="F32" s="8" t="s">
        <v>211</v>
      </c>
      <c r="G32" s="8" t="s">
        <v>211</v>
      </c>
      <c r="H32" s="9"/>
      <c r="I32" s="8"/>
      <c r="J32" s="8"/>
      <c r="K32" s="10" t="e">
        <f t="shared" si="0"/>
        <v>#NAME?</v>
      </c>
      <c r="L32" s="9"/>
      <c r="M32" s="8" t="s">
        <v>237</v>
      </c>
      <c r="N32" s="9"/>
      <c r="O32" s="45"/>
      <c r="P32" s="9"/>
    </row>
    <row r="33" spans="1:16" s="11" customFormat="1" ht="11.4" hidden="1">
      <c r="A33" s="10">
        <v>14</v>
      </c>
      <c r="B33" s="8"/>
      <c r="C33" s="8"/>
      <c r="D33" s="8"/>
      <c r="E33" s="9"/>
      <c r="F33" s="8" t="s">
        <v>211</v>
      </c>
      <c r="G33" s="8" t="s">
        <v>211</v>
      </c>
      <c r="H33" s="9"/>
      <c r="I33" s="8"/>
      <c r="J33" s="8"/>
      <c r="K33" s="10" t="e">
        <f t="shared" si="0"/>
        <v>#NAME?</v>
      </c>
      <c r="L33" s="9"/>
      <c r="M33" s="8" t="s">
        <v>237</v>
      </c>
      <c r="N33" s="9"/>
      <c r="O33" s="45"/>
      <c r="P33" s="9"/>
    </row>
    <row r="34" spans="1:16" s="11" customFormat="1" ht="11.4" hidden="1">
      <c r="A34" s="10">
        <v>15</v>
      </c>
      <c r="B34" s="8"/>
      <c r="C34" s="8"/>
      <c r="D34" s="8"/>
      <c r="E34" s="9"/>
      <c r="F34" s="8" t="s">
        <v>211</v>
      </c>
      <c r="G34" s="8" t="s">
        <v>211</v>
      </c>
      <c r="H34" s="9"/>
      <c r="I34" s="8"/>
      <c r="J34" s="8"/>
      <c r="K34" s="10" t="e">
        <f t="shared" si="0"/>
        <v>#NAME?</v>
      </c>
      <c r="L34" s="9"/>
      <c r="M34" s="8" t="s">
        <v>237</v>
      </c>
      <c r="N34" s="9"/>
      <c r="O34" s="45"/>
      <c r="P34" s="9"/>
    </row>
    <row r="35" spans="1:16" s="11" customFormat="1" ht="11.4" hidden="1">
      <c r="A35" s="10">
        <v>16</v>
      </c>
      <c r="B35" s="8"/>
      <c r="C35" s="8"/>
      <c r="D35" s="8"/>
      <c r="E35" s="9"/>
      <c r="F35" s="8" t="s">
        <v>211</v>
      </c>
      <c r="G35" s="8" t="s">
        <v>211</v>
      </c>
      <c r="H35" s="9"/>
      <c r="I35" s="8"/>
      <c r="J35" s="8"/>
      <c r="K35" s="10" t="e">
        <f t="shared" si="0"/>
        <v>#NAME?</v>
      </c>
      <c r="L35" s="9"/>
      <c r="M35" s="8" t="s">
        <v>237</v>
      </c>
      <c r="N35" s="9"/>
      <c r="O35" s="45"/>
      <c r="P35" s="9"/>
    </row>
    <row r="36" spans="1:16" s="11" customFormat="1" ht="11.4" hidden="1">
      <c r="A36" s="10">
        <v>17</v>
      </c>
      <c r="B36" s="8"/>
      <c r="C36" s="8"/>
      <c r="D36" s="8"/>
      <c r="E36" s="9"/>
      <c r="F36" s="8" t="s">
        <v>211</v>
      </c>
      <c r="G36" s="8" t="s">
        <v>211</v>
      </c>
      <c r="H36" s="9"/>
      <c r="I36" s="8"/>
      <c r="J36" s="8"/>
      <c r="K36" s="10" t="e">
        <f t="shared" si="0"/>
        <v>#NAME?</v>
      </c>
      <c r="L36" s="9"/>
      <c r="M36" s="8" t="s">
        <v>237</v>
      </c>
      <c r="N36" s="9"/>
      <c r="O36" s="45"/>
      <c r="P36" s="9"/>
    </row>
    <row r="37" spans="1:16" s="11" customFormat="1" ht="11.4" hidden="1">
      <c r="A37" s="10">
        <v>18</v>
      </c>
      <c r="B37" s="8"/>
      <c r="C37" s="8"/>
      <c r="D37" s="8"/>
      <c r="E37" s="9"/>
      <c r="F37" s="8" t="s">
        <v>211</v>
      </c>
      <c r="G37" s="8" t="s">
        <v>211</v>
      </c>
      <c r="H37" s="9"/>
      <c r="I37" s="8"/>
      <c r="J37" s="8"/>
      <c r="K37" s="10" t="e">
        <f t="shared" si="0"/>
        <v>#NAME?</v>
      </c>
      <c r="L37" s="9"/>
      <c r="M37" s="8" t="s">
        <v>237</v>
      </c>
      <c r="N37" s="9"/>
      <c r="O37" s="45"/>
      <c r="P37" s="9"/>
    </row>
    <row r="38" spans="1:16" s="11" customFormat="1" ht="11.4" hidden="1">
      <c r="A38" s="10">
        <v>19</v>
      </c>
      <c r="B38" s="8"/>
      <c r="C38" s="8"/>
      <c r="D38" s="8"/>
      <c r="E38" s="9"/>
      <c r="F38" s="8" t="s">
        <v>211</v>
      </c>
      <c r="G38" s="8" t="s">
        <v>211</v>
      </c>
      <c r="H38" s="9"/>
      <c r="I38" s="8"/>
      <c r="J38" s="8"/>
      <c r="K38" s="10" t="e">
        <f t="shared" si="0"/>
        <v>#NAME?</v>
      </c>
      <c r="L38" s="9"/>
      <c r="M38" s="8" t="s">
        <v>237</v>
      </c>
      <c r="N38" s="9"/>
      <c r="O38" s="45"/>
      <c r="P38" s="9"/>
    </row>
    <row r="39" spans="1:16" s="11" customFormat="1" ht="11.4" hidden="1">
      <c r="A39" s="10">
        <v>20</v>
      </c>
      <c r="B39" s="8"/>
      <c r="C39" s="8"/>
      <c r="D39" s="8"/>
      <c r="E39" s="9"/>
      <c r="F39" s="8" t="s">
        <v>211</v>
      </c>
      <c r="G39" s="8" t="s">
        <v>211</v>
      </c>
      <c r="H39" s="9"/>
      <c r="I39" s="8"/>
      <c r="J39" s="8"/>
      <c r="K39" s="10" t="e">
        <f t="shared" si="0"/>
        <v>#NAME?</v>
      </c>
      <c r="L39" s="9"/>
      <c r="M39" s="8" t="s">
        <v>237</v>
      </c>
      <c r="N39" s="9"/>
      <c r="O39" s="45"/>
      <c r="P39" s="9"/>
    </row>
    <row r="40" spans="1:16" s="11" customFormat="1" ht="11.4" hidden="1">
      <c r="A40" s="10">
        <v>21</v>
      </c>
      <c r="B40" s="8"/>
      <c r="C40" s="8"/>
      <c r="D40" s="8"/>
      <c r="E40" s="9"/>
      <c r="F40" s="8" t="s">
        <v>211</v>
      </c>
      <c r="G40" s="8" t="s">
        <v>211</v>
      </c>
      <c r="H40" s="9"/>
      <c r="I40" s="8"/>
      <c r="J40" s="8"/>
      <c r="K40" s="10" t="e">
        <f t="shared" si="0"/>
        <v>#NAME?</v>
      </c>
      <c r="L40" s="9"/>
      <c r="M40" s="8" t="s">
        <v>237</v>
      </c>
      <c r="N40" s="9"/>
      <c r="O40" s="45"/>
      <c r="P40" s="9"/>
    </row>
    <row r="41" spans="1:16" s="11" customFormat="1" ht="11.4" hidden="1">
      <c r="A41" s="10">
        <v>22</v>
      </c>
      <c r="B41" s="8"/>
      <c r="C41" s="8"/>
      <c r="D41" s="8"/>
      <c r="E41" s="9"/>
      <c r="F41" s="8" t="s">
        <v>211</v>
      </c>
      <c r="G41" s="8" t="s">
        <v>211</v>
      </c>
      <c r="H41" s="9"/>
      <c r="I41" s="8"/>
      <c r="J41" s="8"/>
      <c r="K41" s="10" t="e">
        <f t="shared" si="0"/>
        <v>#NAME?</v>
      </c>
      <c r="L41" s="9"/>
      <c r="M41" s="8" t="s">
        <v>237</v>
      </c>
      <c r="N41" s="9"/>
      <c r="O41" s="45"/>
      <c r="P41" s="9"/>
    </row>
    <row r="42" spans="1:16" s="11" customFormat="1" ht="11.4" hidden="1">
      <c r="A42" s="10">
        <v>23</v>
      </c>
      <c r="B42" s="8"/>
      <c r="C42" s="8"/>
      <c r="D42" s="8"/>
      <c r="E42" s="9"/>
      <c r="F42" s="8" t="s">
        <v>211</v>
      </c>
      <c r="G42" s="8" t="s">
        <v>211</v>
      </c>
      <c r="H42" s="9"/>
      <c r="I42" s="8"/>
      <c r="J42" s="8"/>
      <c r="K42" s="10" t="e">
        <f t="shared" si="0"/>
        <v>#NAME?</v>
      </c>
      <c r="L42" s="9"/>
      <c r="M42" s="8" t="s">
        <v>237</v>
      </c>
      <c r="N42" s="9"/>
      <c r="O42" s="45"/>
      <c r="P42" s="9"/>
    </row>
    <row r="43" spans="1:16" s="11" customFormat="1" ht="11.4" hidden="1">
      <c r="A43" s="10">
        <v>24</v>
      </c>
      <c r="B43" s="8"/>
      <c r="C43" s="8"/>
      <c r="D43" s="8"/>
      <c r="E43" s="9"/>
      <c r="F43" s="8" t="s">
        <v>211</v>
      </c>
      <c r="G43" s="8" t="s">
        <v>211</v>
      </c>
      <c r="H43" s="9"/>
      <c r="I43" s="8"/>
      <c r="J43" s="8"/>
      <c r="K43" s="10" t="e">
        <f t="shared" si="0"/>
        <v>#NAME?</v>
      </c>
      <c r="L43" s="9"/>
      <c r="M43" s="8" t="s">
        <v>237</v>
      </c>
      <c r="N43" s="9"/>
      <c r="O43" s="45"/>
      <c r="P43" s="9"/>
    </row>
    <row r="44" spans="1:16" s="11" customFormat="1" ht="11.4" hidden="1">
      <c r="A44" s="10">
        <v>25</v>
      </c>
      <c r="B44" s="8"/>
      <c r="C44" s="8"/>
      <c r="D44" s="8"/>
      <c r="E44" s="9"/>
      <c r="F44" s="8" t="s">
        <v>216</v>
      </c>
      <c r="G44" s="8" t="s">
        <v>217</v>
      </c>
      <c r="H44" s="9"/>
      <c r="I44" s="8"/>
      <c r="J44" s="8"/>
      <c r="K44" s="10" t="e">
        <f t="shared" si="0"/>
        <v>#NAME?</v>
      </c>
      <c r="L44" s="9"/>
      <c r="M44" s="8" t="s">
        <v>237</v>
      </c>
      <c r="N44" s="9"/>
      <c r="O44" s="45"/>
      <c r="P44" s="9"/>
    </row>
    <row r="45" spans="1:16" s="15" customFormat="1">
      <c r="A45" s="14"/>
      <c r="B45" s="14" t="s">
        <v>238</v>
      </c>
      <c r="C45" s="47" t="s">
        <v>239</v>
      </c>
      <c r="D45" s="14"/>
      <c r="E45" s="13"/>
      <c r="F45" s="46">
        <v>49</v>
      </c>
      <c r="G45" s="47" t="s">
        <v>240</v>
      </c>
      <c r="H45"/>
      <c r="I45"/>
      <c r="J45"/>
      <c r="M45" s="48">
        <v>64</v>
      </c>
      <c r="N45" s="49" t="s">
        <v>241</v>
      </c>
      <c r="O45" s="14"/>
      <c r="P45" s="14"/>
    </row>
    <row r="46" spans="1:16" s="15" customFormat="1">
      <c r="A46" s="14"/>
      <c r="B46" s="46" t="s">
        <v>242</v>
      </c>
      <c r="C46" s="47" t="s">
        <v>243</v>
      </c>
      <c r="D46" s="14"/>
      <c r="E46" s="14"/>
      <c r="F46" s="14">
        <v>56</v>
      </c>
      <c r="G46" s="47" t="s">
        <v>244</v>
      </c>
      <c r="H46"/>
      <c r="I46"/>
      <c r="J46"/>
      <c r="M46" s="48" t="s">
        <v>245</v>
      </c>
      <c r="N46" s="49" t="s">
        <v>246</v>
      </c>
      <c r="O46" s="14"/>
      <c r="P46" s="14"/>
    </row>
    <row r="47" spans="1:16" s="15" customFormat="1">
      <c r="A47" s="14"/>
      <c r="B47" s="14"/>
      <c r="C47" s="14"/>
      <c r="D47" s="14"/>
      <c r="E47" s="14"/>
      <c r="F47" s="14"/>
      <c r="G47" s="14"/>
      <c r="H47"/>
      <c r="I47"/>
      <c r="J47"/>
      <c r="M47" s="14"/>
      <c r="N47" s="14"/>
      <c r="O47" s="14"/>
      <c r="P47" s="14"/>
    </row>
    <row r="48" spans="1:16" s="15" customFormat="1">
      <c r="A48" s="14"/>
      <c r="B48" s="14"/>
      <c r="C48" s="14"/>
      <c r="D48" s="14"/>
      <c r="E48" s="14"/>
      <c r="F48" s="14"/>
      <c r="G48" s="14"/>
      <c r="H48"/>
      <c r="I48"/>
      <c r="J48"/>
      <c r="M48" s="14"/>
      <c r="N48" s="14"/>
      <c r="O48" s="14"/>
      <c r="P48" s="14"/>
    </row>
    <row r="49" spans="1:16" s="15" customFormat="1">
      <c r="A49" s="14"/>
      <c r="B49" s="14"/>
      <c r="C49" s="14"/>
      <c r="D49" s="14"/>
      <c r="E49" s="14"/>
      <c r="F49" s="14"/>
      <c r="G49" s="14"/>
      <c r="H49"/>
      <c r="I49"/>
      <c r="J49"/>
      <c r="M49" s="14"/>
      <c r="N49" s="14"/>
      <c r="O49" s="14"/>
      <c r="P49" s="14"/>
    </row>
    <row r="50" spans="1:16" s="15" customFormat="1">
      <c r="A50" s="14"/>
      <c r="B50" s="14"/>
      <c r="C50" s="14"/>
      <c r="D50" s="14"/>
      <c r="E50" s="14"/>
      <c r="F50" s="14"/>
      <c r="G50" s="14"/>
      <c r="H50"/>
      <c r="I50"/>
      <c r="J50"/>
      <c r="M50" s="14"/>
      <c r="N50" s="14"/>
      <c r="O50" s="14"/>
      <c r="P50" s="14"/>
    </row>
    <row r="51" spans="1:16" s="15" customFormat="1">
      <c r="A51" s="14"/>
      <c r="B51" s="14"/>
      <c r="C51" s="14"/>
      <c r="D51" s="14"/>
      <c r="E51" s="14"/>
      <c r="F51" s="14"/>
      <c r="G51" s="14"/>
      <c r="H51"/>
      <c r="I51"/>
      <c r="J51"/>
      <c r="K51" s="14"/>
      <c r="L51" s="14"/>
      <c r="M51" s="14"/>
      <c r="N51" s="14"/>
      <c r="O51" s="14"/>
      <c r="P51" s="14"/>
    </row>
    <row r="52" spans="1:16" s="15" customFormat="1">
      <c r="A52" s="14"/>
      <c r="B52" s="14"/>
      <c r="C52" s="14"/>
      <c r="D52" s="14"/>
      <c r="E52" s="14"/>
      <c r="F52" s="14"/>
      <c r="G52" s="14"/>
      <c r="H52"/>
      <c r="I52"/>
      <c r="J52"/>
      <c r="K52" s="14"/>
      <c r="L52" s="14"/>
      <c r="M52" s="14"/>
      <c r="N52" s="14"/>
      <c r="O52" s="14"/>
      <c r="P52" s="14"/>
    </row>
    <row r="53" spans="1:16" s="15" customFormat="1">
      <c r="A53" s="14"/>
      <c r="B53" s="14"/>
      <c r="C53" s="14"/>
      <c r="D53" s="14"/>
      <c r="E53" s="14"/>
      <c r="F53" s="14"/>
      <c r="G53" s="14"/>
      <c r="H53"/>
      <c r="I53"/>
      <c r="J53"/>
      <c r="K53" s="14"/>
      <c r="L53" s="14"/>
      <c r="M53" s="14"/>
      <c r="N53" s="14"/>
      <c r="O53" s="14"/>
      <c r="P53" s="14"/>
    </row>
    <row r="54" spans="1:16" s="15" customFormat="1">
      <c r="A54" s="14"/>
      <c r="B54" s="14"/>
      <c r="C54" s="14"/>
      <c r="D54" s="14"/>
      <c r="E54" s="14"/>
      <c r="F54" s="14"/>
      <c r="G54" s="14"/>
      <c r="H54"/>
      <c r="I54"/>
      <c r="J54"/>
      <c r="K54" s="14"/>
      <c r="L54" s="14"/>
      <c r="M54" s="14"/>
      <c r="N54" s="14"/>
      <c r="O54" s="14"/>
      <c r="P54" s="14"/>
    </row>
    <row r="55" spans="1:16" s="15" customFormat="1">
      <c r="A55" s="14"/>
      <c r="B55" s="14"/>
      <c r="C55" s="14"/>
      <c r="D55" s="14"/>
      <c r="E55" s="14"/>
      <c r="F55" s="14"/>
      <c r="G55" s="14"/>
      <c r="H55"/>
      <c r="I55"/>
      <c r="J55"/>
      <c r="K55" s="14"/>
      <c r="L55" s="14"/>
      <c r="M55" s="14"/>
      <c r="N55" s="14"/>
      <c r="O55" s="14"/>
      <c r="P55" s="14"/>
    </row>
    <row r="56" spans="1:16" s="15" customFormat="1">
      <c r="A56" s="14"/>
      <c r="B56" s="14"/>
      <c r="C56" s="14"/>
      <c r="D56" s="14"/>
      <c r="E56" s="14"/>
      <c r="F56" s="14"/>
      <c r="G56" s="14"/>
      <c r="H56"/>
      <c r="I56"/>
      <c r="J56"/>
      <c r="K56" s="14"/>
      <c r="L56" s="14"/>
      <c r="M56" s="14"/>
      <c r="N56" s="14"/>
      <c r="O56" s="14"/>
      <c r="P56" s="14"/>
    </row>
    <row r="57" spans="1:16" s="15" customFormat="1">
      <c r="A57" s="14"/>
      <c r="B57" s="14"/>
      <c r="C57" s="14"/>
      <c r="D57" s="14"/>
      <c r="E57" s="14"/>
      <c r="F57" s="14"/>
      <c r="G57" s="14"/>
      <c r="H57"/>
      <c r="I57"/>
      <c r="J57"/>
      <c r="K57" s="14"/>
      <c r="L57" s="14"/>
      <c r="M57" s="14"/>
      <c r="N57" s="14"/>
      <c r="O57" s="14"/>
      <c r="P57" s="14"/>
    </row>
    <row r="58" spans="1:16" s="15" customFormat="1">
      <c r="A58" s="14"/>
      <c r="B58" s="14"/>
      <c r="C58" s="14"/>
      <c r="D58" s="14"/>
      <c r="E58" s="14"/>
      <c r="F58" s="14"/>
      <c r="G58" s="14"/>
      <c r="H58"/>
      <c r="I58"/>
      <c r="J58"/>
      <c r="K58" s="14"/>
      <c r="L58" s="14"/>
      <c r="M58" s="14"/>
      <c r="N58" s="14"/>
      <c r="O58" s="14"/>
      <c r="P58" s="14"/>
    </row>
    <row r="59" spans="1:16" s="15" customFormat="1">
      <c r="A59" s="14"/>
      <c r="B59" s="14"/>
      <c r="C59" s="14"/>
      <c r="D59" s="14"/>
      <c r="E59" s="14"/>
      <c r="F59" s="14"/>
      <c r="G59" s="14"/>
      <c r="H59"/>
      <c r="I59"/>
      <c r="J59"/>
      <c r="K59" s="14"/>
      <c r="L59" s="14"/>
      <c r="M59" s="14"/>
      <c r="N59" s="14"/>
      <c r="O59" s="14"/>
      <c r="P59" s="14"/>
    </row>
    <row r="60" spans="1:16" s="15" customFormat="1">
      <c r="A60" s="14"/>
      <c r="B60" s="14"/>
      <c r="C60" s="14"/>
      <c r="D60" s="14"/>
      <c r="E60" s="14"/>
      <c r="F60" s="14"/>
      <c r="G60" s="14"/>
      <c r="H60"/>
      <c r="I60"/>
      <c r="J60"/>
      <c r="K60" s="14"/>
      <c r="L60" s="14"/>
      <c r="M60" s="14"/>
      <c r="N60" s="14"/>
      <c r="O60" s="14"/>
      <c r="P60" s="14"/>
    </row>
    <row r="61" spans="1:16" s="15" customFormat="1">
      <c r="A61" s="14"/>
      <c r="B61" s="14"/>
      <c r="C61" s="14"/>
      <c r="D61" s="14"/>
      <c r="E61" s="14"/>
      <c r="F61" s="14"/>
      <c r="G61" s="14"/>
      <c r="H61"/>
      <c r="I61"/>
      <c r="J61"/>
      <c r="K61" s="14"/>
      <c r="L61" s="14"/>
      <c r="M61" s="14"/>
      <c r="N61" s="14"/>
      <c r="O61" s="14"/>
      <c r="P61" s="14"/>
    </row>
    <row r="62" spans="1:16" s="15" customFormat="1">
      <c r="A62" s="14"/>
      <c r="B62" s="14"/>
      <c r="C62" s="14"/>
      <c r="D62" s="14"/>
      <c r="E62" s="14"/>
      <c r="F62" s="14"/>
      <c r="G62" s="14"/>
      <c r="H62"/>
      <c r="I62"/>
      <c r="J62"/>
      <c r="K62" s="14"/>
      <c r="L62" s="14"/>
      <c r="M62" s="14"/>
      <c r="N62" s="14"/>
      <c r="O62" s="14"/>
      <c r="P62" s="14"/>
    </row>
    <row r="63" spans="1:16" s="15" customFormat="1">
      <c r="A63" s="14"/>
      <c r="B63" s="14"/>
      <c r="C63" s="14"/>
      <c r="D63" s="14"/>
      <c r="E63" s="14"/>
      <c r="F63" s="14"/>
      <c r="G63" s="14"/>
      <c r="H63"/>
      <c r="I63"/>
      <c r="J63"/>
      <c r="K63" s="14"/>
      <c r="L63" s="14"/>
      <c r="M63" s="14"/>
      <c r="N63" s="14"/>
      <c r="O63" s="14"/>
      <c r="P63" s="14"/>
    </row>
    <row r="64" spans="1:16" s="15" customFormat="1">
      <c r="A64" s="14"/>
      <c r="B64" s="14"/>
      <c r="C64" s="14"/>
      <c r="D64" s="14"/>
      <c r="E64" s="14"/>
      <c r="F64" s="14"/>
      <c r="G64" s="14"/>
      <c r="H64"/>
      <c r="I64"/>
      <c r="J64"/>
      <c r="K64" s="14"/>
      <c r="L64" s="14"/>
      <c r="M64" s="14"/>
      <c r="N64" s="14"/>
      <c r="O64" s="14"/>
      <c r="P64" s="14"/>
    </row>
    <row r="65" spans="1:16" s="15" customFormat="1">
      <c r="A65" s="14"/>
      <c r="B65" s="14"/>
      <c r="C65" s="14"/>
      <c r="D65" s="14"/>
      <c r="E65" s="14"/>
      <c r="F65" s="14"/>
      <c r="G65" s="14"/>
      <c r="H65"/>
      <c r="I65"/>
      <c r="J65"/>
      <c r="K65" s="14"/>
      <c r="L65" s="14"/>
      <c r="M65" s="14"/>
      <c r="N65" s="14"/>
      <c r="O65" s="14"/>
      <c r="P65" s="14"/>
    </row>
    <row r="66" spans="1:16">
      <c r="H66"/>
      <c r="I66"/>
      <c r="J66"/>
    </row>
    <row r="67" spans="1:16">
      <c r="H67"/>
      <c r="I67"/>
      <c r="J67"/>
    </row>
    <row r="68" spans="1:16">
      <c r="H68"/>
      <c r="I68"/>
      <c r="J68"/>
    </row>
    <row r="69" spans="1:16">
      <c r="H69"/>
      <c r="I69"/>
      <c r="J69"/>
    </row>
    <row r="70" spans="1:16">
      <c r="H70"/>
      <c r="I70"/>
      <c r="J70"/>
    </row>
    <row r="71" spans="1:16">
      <c r="H71"/>
      <c r="I71"/>
      <c r="J71"/>
    </row>
    <row r="72" spans="1:16">
      <c r="H72"/>
      <c r="I72"/>
      <c r="J72"/>
    </row>
    <row r="73" spans="1:16">
      <c r="H73"/>
      <c r="I73"/>
      <c r="J73"/>
    </row>
    <row r="74" spans="1:16">
      <c r="H74"/>
      <c r="I74"/>
      <c r="J74"/>
    </row>
    <row r="75" spans="1:16">
      <c r="H75"/>
      <c r="I75"/>
      <c r="J75"/>
    </row>
    <row r="76" spans="1:16">
      <c r="H76"/>
      <c r="I76"/>
      <c r="J76"/>
    </row>
    <row r="77" spans="1:16">
      <c r="H77"/>
      <c r="I77"/>
      <c r="J77"/>
    </row>
    <row r="78" spans="1:16">
      <c r="H78"/>
      <c r="I78"/>
      <c r="J78"/>
    </row>
    <row r="79" spans="1:16">
      <c r="H79"/>
      <c r="I79"/>
      <c r="J79"/>
    </row>
    <row r="80" spans="1:16">
      <c r="H80"/>
      <c r="I80"/>
      <c r="J80"/>
    </row>
    <row r="81" spans="8:10">
      <c r="H81"/>
      <c r="I81"/>
      <c r="J81"/>
    </row>
    <row r="82" spans="8:10">
      <c r="H82"/>
      <c r="I82"/>
      <c r="J82"/>
    </row>
    <row r="83" spans="8:10">
      <c r="H83"/>
      <c r="I83"/>
      <c r="J83"/>
    </row>
    <row r="84" spans="8:10">
      <c r="H84"/>
      <c r="I84"/>
      <c r="J84"/>
    </row>
    <row r="85" spans="8:10">
      <c r="H85"/>
      <c r="I85"/>
      <c r="J85"/>
    </row>
    <row r="86" spans="8:10">
      <c r="H86"/>
      <c r="I86"/>
      <c r="J86"/>
    </row>
    <row r="87" spans="8:10">
      <c r="H87"/>
      <c r="I87"/>
      <c r="J87"/>
    </row>
    <row r="88" spans="8:10">
      <c r="H88"/>
      <c r="I88"/>
      <c r="J88"/>
    </row>
    <row r="89" spans="8:10">
      <c r="H89"/>
      <c r="I89"/>
      <c r="J89"/>
    </row>
    <row r="90" spans="8:10">
      <c r="H90"/>
      <c r="I90"/>
      <c r="J90"/>
    </row>
    <row r="91" spans="8:10">
      <c r="H91"/>
      <c r="I91"/>
      <c r="J91"/>
    </row>
    <row r="92" spans="8:10">
      <c r="H92"/>
      <c r="I92"/>
      <c r="J92"/>
    </row>
    <row r="93" spans="8:10">
      <c r="H93"/>
      <c r="I93"/>
      <c r="J93"/>
    </row>
    <row r="94" spans="8:10">
      <c r="H94"/>
      <c r="I94"/>
      <c r="J94"/>
    </row>
    <row r="95" spans="8:10">
      <c r="H95"/>
      <c r="I95"/>
      <c r="J95"/>
    </row>
    <row r="96" spans="8:10">
      <c r="H96"/>
      <c r="I96"/>
      <c r="J96"/>
    </row>
    <row r="97" spans="8:10">
      <c r="H97"/>
      <c r="I97"/>
      <c r="J97"/>
    </row>
    <row r="98" spans="8:10">
      <c r="H98"/>
      <c r="I98"/>
      <c r="J98"/>
    </row>
    <row r="99" spans="8:10">
      <c r="H99"/>
      <c r="I99"/>
      <c r="J99"/>
    </row>
    <row r="100" spans="8:10">
      <c r="H100"/>
      <c r="I100"/>
      <c r="J100"/>
    </row>
    <row r="101" spans="8:10">
      <c r="H101"/>
      <c r="I101"/>
      <c r="J101"/>
    </row>
    <row r="102" spans="8:10">
      <c r="H102"/>
      <c r="I102"/>
      <c r="J102"/>
    </row>
  </sheetData>
  <sheetProtection selectLockedCells="1"/>
  <phoneticPr fontId="0" type="noConversion"/>
  <dataValidations count="6">
    <dataValidation type="list" allowBlank="1" showInputMessage="1" showErrorMessage="1" sqref="M20:M44" xr:uid="{00000000-0002-0000-0500-000000000000}">
      <formula1>"Avoidance, Mitigation, Transference, Acceptance"</formula1>
    </dataValidation>
    <dataValidation type="list" allowBlank="1" showInputMessage="1" showErrorMessage="1" sqref="D20:D44" xr:uid="{00000000-0002-0000-0500-000001000000}">
      <formula1>"Technical Risks, Functional Risks, Supportability Risks, Scope Risks, Schedule/Service level Risks, Resource Risks, Financial Risks, Other"</formula1>
    </dataValidation>
    <dataValidation type="list" allowBlank="1" showInputMessage="1" showErrorMessage="1" promptTitle="Raised By" prompt="Individual Raising Issue" sqref="C30:C44" xr:uid="{00000000-0002-0000-0500-000002000000}">
      <formula1>L_PrimResp</formula1>
    </dataValidation>
    <dataValidation type="list" allowBlank="1" showInputMessage="1" showErrorMessage="1" sqref="F20:G44" xr:uid="{00000000-0002-0000-0500-000003000000}">
      <formula1>L_Score</formula1>
    </dataValidation>
    <dataValidation type="list" allowBlank="1" showInputMessage="1" showErrorMessage="1" promptTitle="Owner" prompt="Who must mitigate or eliminate the risk" sqref="O30:O44" xr:uid="{00000000-0002-0000-0500-000004000000}">
      <formula1>L_PrimResp</formula1>
    </dataValidation>
    <dataValidation type="list" allowBlank="1" showInputMessage="1" showErrorMessage="1" promptTitle="Raised By" prompt="Individual Raising Issue" sqref="C20:C29 O20:O29" xr:uid="{00000000-0002-0000-0500-000005000000}">
      <formula1>A_WHO</formula1>
    </dataValidation>
  </dataValidations>
  <printOptions horizontalCentered="1"/>
  <pageMargins left="0.27" right="0" top="0.78740157480314965" bottom="0.78740157480314965" header="0.51181102362204722" footer="0.51181102362204722"/>
  <pageSetup scale="65" fitToHeight="10" orientation="landscape" r:id="rId1"/>
  <headerFooter alignWithMargins="0">
    <oddHeader>&amp;L&amp;D</oddHeader>
    <oddFooter>&amp;L&amp;F/&amp;A&amp;Rp. &amp;P of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  <pageSetUpPr fitToPage="1"/>
  </sheetPr>
  <dimension ref="A1:M299"/>
  <sheetViews>
    <sheetView showGridLines="0" topLeftCell="B1" zoomScaleNormal="50" zoomScaleSheetLayoutView="75" workbookViewId="0">
      <pane ySplit="5" topLeftCell="A14" activePane="bottomLeft" state="frozen"/>
      <selection activeCell="G19" sqref="G19:H19"/>
      <selection pane="bottomLeft" activeCell="C14" sqref="C14"/>
    </sheetView>
  </sheetViews>
  <sheetFormatPr defaultColWidth="9.109375" defaultRowHeight="13.2"/>
  <cols>
    <col min="1" max="1" width="112" style="41" hidden="1" customWidth="1"/>
    <col min="2" max="2" width="6" style="43" customWidth="1"/>
    <col min="3" max="3" width="61.109375" style="39" customWidth="1"/>
    <col min="4" max="4" width="47.88671875" style="40" customWidth="1"/>
    <col min="5" max="5" width="8.88671875" style="40" bestFit="1" customWidth="1"/>
    <col min="6" max="6" width="8.88671875" style="40" customWidth="1"/>
    <col min="7" max="7" width="10.5546875" style="40" hidden="1" customWidth="1"/>
    <col min="8" max="8" width="12.5546875" style="40" customWidth="1"/>
    <col min="9" max="9" width="12.6640625" style="40" hidden="1" customWidth="1"/>
    <col min="10" max="10" width="9" style="40" customWidth="1"/>
    <col min="11" max="11" width="9" style="39" customWidth="1"/>
    <col min="12" max="12" width="10.5546875" style="40" customWidth="1"/>
    <col min="13" max="13" width="14" style="40" customWidth="1"/>
    <col min="14" max="16384" width="9.109375" style="41"/>
  </cols>
  <sheetData>
    <row r="1" spans="1:13" customFormat="1" ht="21">
      <c r="A1" s="41"/>
      <c r="B1" s="90" t="str">
        <f>ProjPlan!A1</f>
        <v>[PROJECT NAME]</v>
      </c>
      <c r="D1" s="146" t="s">
        <v>218</v>
      </c>
      <c r="E1" s="1"/>
      <c r="F1" s="1"/>
      <c r="G1" s="1"/>
      <c r="H1" s="1"/>
      <c r="I1" s="1"/>
      <c r="J1" s="1"/>
      <c r="K1" s="39"/>
      <c r="L1" s="3" t="s">
        <v>220</v>
      </c>
      <c r="M1" s="4" t="str">
        <f>ProjPlan!I1</f>
        <v>[DATE]</v>
      </c>
    </row>
    <row r="2" spans="1:13" s="16" customFormat="1">
      <c r="B2" s="18" t="s">
        <v>247</v>
      </c>
      <c r="C2" s="19" t="s">
        <v>248</v>
      </c>
      <c r="D2" s="148" t="s">
        <v>219</v>
      </c>
      <c r="H2" s="17"/>
      <c r="K2" s="20">
        <f>SUMIF(F$6:F$298,"Open",A$6:A$298)</f>
        <v>0</v>
      </c>
      <c r="L2" s="20" t="s">
        <v>249</v>
      </c>
    </row>
    <row r="3" spans="1:13" s="16" customFormat="1" ht="12.6">
      <c r="H3" s="17"/>
      <c r="K3" s="20">
        <f>SUMIF(F$6:F$298,"Assigned",A$6:A$298)</f>
        <v>0</v>
      </c>
      <c r="L3" s="20" t="s">
        <v>250</v>
      </c>
    </row>
    <row r="4" spans="1:13" s="16" customFormat="1" ht="12.6">
      <c r="H4" s="17"/>
      <c r="K4" s="20">
        <f>SUMIF(F$6:F$298,"CLosed",A$6:A$298)</f>
        <v>0</v>
      </c>
      <c r="L4" s="20" t="s">
        <v>251</v>
      </c>
    </row>
    <row r="5" spans="1:13" s="21" customFormat="1" ht="48">
      <c r="B5" s="5" t="s">
        <v>221</v>
      </c>
      <c r="C5" s="5" t="s">
        <v>252</v>
      </c>
      <c r="D5" s="5" t="s">
        <v>253</v>
      </c>
      <c r="E5" s="5" t="s">
        <v>254</v>
      </c>
      <c r="F5" s="5" t="s">
        <v>255</v>
      </c>
      <c r="G5" s="5" t="s">
        <v>256</v>
      </c>
      <c r="H5" s="5" t="s">
        <v>257</v>
      </c>
      <c r="I5" s="5" t="s">
        <v>258</v>
      </c>
      <c r="J5" s="5" t="s">
        <v>259</v>
      </c>
      <c r="K5" s="5" t="s">
        <v>260</v>
      </c>
      <c r="L5" s="5" t="s">
        <v>261</v>
      </c>
      <c r="M5" s="5" t="s">
        <v>262</v>
      </c>
    </row>
    <row r="6" spans="1:13" s="25" customFormat="1" ht="15">
      <c r="A6" s="21">
        <v>1</v>
      </c>
      <c r="B6" s="22">
        <v>1</v>
      </c>
      <c r="C6" s="27"/>
      <c r="D6" s="27"/>
      <c r="E6" s="28"/>
      <c r="F6" s="23"/>
      <c r="G6" s="24"/>
      <c r="H6" s="24"/>
      <c r="I6" s="24"/>
      <c r="J6" s="40"/>
      <c r="K6" s="23"/>
      <c r="L6" s="23"/>
      <c r="M6" s="23"/>
    </row>
    <row r="7" spans="1:13" s="30" customFormat="1" ht="15">
      <c r="A7" s="21">
        <v>1</v>
      </c>
      <c r="B7" s="26">
        <v>2</v>
      </c>
      <c r="C7" s="27"/>
      <c r="D7" s="27"/>
      <c r="E7" s="28"/>
      <c r="F7" s="23"/>
      <c r="G7" s="24"/>
      <c r="H7" s="24"/>
      <c r="I7" s="24"/>
      <c r="J7" s="23"/>
      <c r="K7" s="23"/>
      <c r="L7" s="23"/>
      <c r="M7" s="23"/>
    </row>
    <row r="8" spans="1:13" s="30" customFormat="1" ht="15">
      <c r="A8" s="21">
        <v>1</v>
      </c>
      <c r="B8" s="22">
        <v>3</v>
      </c>
      <c r="C8" s="27"/>
      <c r="D8" s="27"/>
      <c r="E8" s="28"/>
      <c r="F8" s="23"/>
      <c r="G8" s="29"/>
      <c r="H8" s="29"/>
      <c r="I8" s="29"/>
      <c r="J8" s="28"/>
      <c r="K8" s="28"/>
      <c r="L8" s="28"/>
      <c r="M8" s="28"/>
    </row>
    <row r="9" spans="1:13" s="30" customFormat="1" ht="15">
      <c r="A9" s="21">
        <v>1</v>
      </c>
      <c r="B9" s="26">
        <v>4</v>
      </c>
      <c r="C9" s="27"/>
      <c r="D9" s="27"/>
      <c r="E9" s="28"/>
      <c r="F9" s="23"/>
      <c r="G9" s="29"/>
      <c r="H9" s="29"/>
      <c r="I9" s="29"/>
      <c r="J9" s="28"/>
      <c r="K9" s="28"/>
      <c r="L9" s="28"/>
      <c r="M9" s="28"/>
    </row>
    <row r="10" spans="1:13" s="30" customFormat="1" ht="15">
      <c r="A10" s="21">
        <v>1</v>
      </c>
      <c r="B10" s="22">
        <v>5</v>
      </c>
      <c r="C10" s="27"/>
      <c r="D10" s="27"/>
      <c r="E10" s="28"/>
      <c r="F10" s="23"/>
      <c r="G10" s="29"/>
      <c r="H10" s="29"/>
      <c r="I10" s="29"/>
      <c r="J10" s="28"/>
      <c r="K10" s="28"/>
      <c r="L10" s="28"/>
      <c r="M10" s="28"/>
    </row>
    <row r="11" spans="1:13" s="30" customFormat="1" ht="15">
      <c r="A11" s="21">
        <v>1</v>
      </c>
      <c r="B11" s="26">
        <v>6</v>
      </c>
      <c r="C11" s="27"/>
      <c r="D11" s="27"/>
      <c r="E11" s="28"/>
      <c r="F11" s="28"/>
      <c r="G11" s="29"/>
      <c r="H11" s="29"/>
      <c r="I11" s="29"/>
      <c r="J11" s="28"/>
      <c r="K11" s="28"/>
      <c r="L11" s="28"/>
      <c r="M11" s="28"/>
    </row>
    <row r="12" spans="1:13" s="30" customFormat="1" ht="15">
      <c r="A12" s="21">
        <v>1</v>
      </c>
      <c r="B12" s="22">
        <v>7</v>
      </c>
      <c r="C12" s="27"/>
      <c r="D12" s="27"/>
      <c r="E12" s="28"/>
      <c r="F12" s="28"/>
      <c r="G12" s="29"/>
      <c r="H12" s="29"/>
      <c r="I12" s="29"/>
      <c r="J12" s="28"/>
      <c r="K12" s="28"/>
      <c r="L12" s="28"/>
      <c r="M12" s="28"/>
    </row>
    <row r="13" spans="1:13" s="30" customFormat="1" ht="15">
      <c r="A13" s="21">
        <v>1</v>
      </c>
      <c r="B13" s="26">
        <v>8</v>
      </c>
      <c r="C13" s="27"/>
      <c r="D13" s="27"/>
      <c r="E13" s="28"/>
      <c r="F13" s="28"/>
      <c r="G13" s="29"/>
      <c r="H13" s="29"/>
      <c r="I13" s="29"/>
      <c r="J13" s="28"/>
      <c r="K13" s="28"/>
      <c r="L13" s="28"/>
      <c r="M13" s="28"/>
    </row>
    <row r="14" spans="1:13" s="30" customFormat="1" ht="15">
      <c r="A14" s="21">
        <v>1</v>
      </c>
      <c r="B14" s="22">
        <v>9</v>
      </c>
      <c r="C14" s="27"/>
      <c r="D14" s="27"/>
      <c r="E14" s="28"/>
      <c r="F14" s="28"/>
      <c r="G14" s="29"/>
      <c r="H14" s="29"/>
      <c r="I14" s="29"/>
      <c r="J14" s="28"/>
      <c r="K14" s="28"/>
      <c r="L14" s="28"/>
      <c r="M14" s="28"/>
    </row>
    <row r="15" spans="1:13" s="30" customFormat="1" ht="15">
      <c r="A15" s="21">
        <v>1</v>
      </c>
      <c r="B15" s="26">
        <v>10</v>
      </c>
      <c r="C15" s="27"/>
      <c r="D15" s="27"/>
      <c r="E15" s="28"/>
      <c r="F15" s="28"/>
      <c r="G15" s="29"/>
      <c r="H15" s="29"/>
      <c r="I15" s="29"/>
      <c r="J15" s="28"/>
      <c r="K15" s="28"/>
      <c r="L15" s="28"/>
      <c r="M15" s="28"/>
    </row>
    <row r="16" spans="1:13" s="30" customFormat="1" ht="15">
      <c r="A16" s="21">
        <v>1</v>
      </c>
      <c r="B16" s="22">
        <v>11</v>
      </c>
      <c r="C16" s="27"/>
      <c r="D16" s="27"/>
      <c r="E16" s="28"/>
      <c r="F16" s="28"/>
      <c r="G16" s="29"/>
      <c r="H16" s="29"/>
      <c r="I16" s="29"/>
      <c r="J16" s="16"/>
      <c r="K16" s="28"/>
      <c r="L16" s="28"/>
      <c r="M16" s="28"/>
    </row>
    <row r="17" spans="1:13" s="30" customFormat="1" ht="15">
      <c r="A17" s="21">
        <v>1</v>
      </c>
      <c r="B17" s="26">
        <v>12</v>
      </c>
      <c r="C17" s="31"/>
      <c r="D17" s="31"/>
      <c r="E17" s="28"/>
      <c r="F17" s="28"/>
      <c r="G17" s="29"/>
      <c r="H17" s="29"/>
      <c r="I17" s="29"/>
      <c r="J17" s="28"/>
      <c r="K17" s="28"/>
      <c r="L17" s="28"/>
      <c r="M17" s="28"/>
    </row>
    <row r="18" spans="1:13" s="30" customFormat="1" ht="15">
      <c r="A18" s="21">
        <v>1</v>
      </c>
      <c r="B18" s="22">
        <v>13</v>
      </c>
      <c r="C18" s="44"/>
      <c r="D18" s="32"/>
      <c r="E18" s="28"/>
      <c r="F18" s="28"/>
      <c r="G18" s="29"/>
      <c r="H18" s="29"/>
      <c r="I18" s="29"/>
      <c r="J18" s="28"/>
      <c r="K18" s="28"/>
      <c r="L18" s="28"/>
      <c r="M18" s="28"/>
    </row>
    <row r="19" spans="1:13" s="30" customFormat="1" ht="15">
      <c r="A19" s="21">
        <v>1</v>
      </c>
      <c r="B19" s="26">
        <v>14</v>
      </c>
      <c r="C19" s="31"/>
      <c r="D19" s="31"/>
      <c r="E19" s="28"/>
      <c r="F19" s="28"/>
      <c r="G19" s="29"/>
      <c r="H19" s="29"/>
      <c r="I19" s="29"/>
      <c r="J19" s="28"/>
      <c r="K19" s="28"/>
      <c r="L19" s="28"/>
      <c r="M19" s="28"/>
    </row>
    <row r="20" spans="1:13" s="30" customFormat="1" ht="15">
      <c r="A20" s="21">
        <v>1</v>
      </c>
      <c r="B20" s="22">
        <v>15</v>
      </c>
      <c r="C20" s="31"/>
      <c r="D20" s="31"/>
      <c r="E20" s="28"/>
      <c r="F20" s="28"/>
      <c r="G20" s="29"/>
      <c r="H20" s="29"/>
      <c r="I20" s="29"/>
      <c r="J20" s="28"/>
      <c r="K20" s="28"/>
      <c r="L20" s="28"/>
      <c r="M20" s="28"/>
    </row>
    <row r="21" spans="1:13" s="30" customFormat="1" ht="15">
      <c r="A21" s="21">
        <v>1</v>
      </c>
      <c r="B21" s="26">
        <v>16</v>
      </c>
      <c r="C21" s="31"/>
      <c r="D21" s="31"/>
      <c r="E21" s="28"/>
      <c r="F21" s="28"/>
      <c r="G21" s="29"/>
      <c r="H21" s="29"/>
      <c r="I21" s="29"/>
      <c r="J21" s="28"/>
      <c r="K21" s="28"/>
      <c r="L21" s="28"/>
      <c r="M21" s="28"/>
    </row>
    <row r="22" spans="1:13" s="30" customFormat="1" ht="15">
      <c r="A22" s="21">
        <v>1</v>
      </c>
      <c r="B22" s="22">
        <v>17</v>
      </c>
      <c r="C22" s="31"/>
      <c r="D22" s="31"/>
      <c r="E22" s="28"/>
      <c r="F22" s="28"/>
      <c r="G22" s="29"/>
      <c r="H22" s="29"/>
      <c r="I22" s="29"/>
      <c r="J22" s="28"/>
      <c r="K22" s="28"/>
      <c r="L22" s="28"/>
      <c r="M22" s="28"/>
    </row>
    <row r="23" spans="1:13" s="30" customFormat="1" ht="15">
      <c r="A23" s="21">
        <v>1</v>
      </c>
      <c r="B23" s="26">
        <v>18</v>
      </c>
      <c r="C23" s="31"/>
      <c r="D23" s="27"/>
      <c r="E23" s="28"/>
      <c r="F23" s="28"/>
      <c r="G23" s="29"/>
      <c r="H23" s="29"/>
      <c r="I23" s="29"/>
      <c r="J23" s="28"/>
      <c r="K23" s="28"/>
      <c r="L23" s="28"/>
      <c r="M23" s="28"/>
    </row>
    <row r="24" spans="1:13" s="30" customFormat="1" ht="15">
      <c r="A24" s="21">
        <v>1</v>
      </c>
      <c r="B24" s="22">
        <v>19</v>
      </c>
      <c r="C24" s="31"/>
      <c r="D24" s="31"/>
      <c r="E24" s="28"/>
      <c r="F24" s="28"/>
      <c r="G24" s="29"/>
      <c r="H24" s="29"/>
      <c r="I24" s="29"/>
      <c r="J24" s="28"/>
      <c r="K24" s="33"/>
      <c r="L24" s="28"/>
      <c r="M24" s="28"/>
    </row>
    <row r="25" spans="1:13" s="30" customFormat="1" ht="15">
      <c r="A25" s="21">
        <v>1</v>
      </c>
      <c r="B25" s="26">
        <v>20</v>
      </c>
      <c r="C25" s="31"/>
      <c r="D25" s="31"/>
      <c r="E25" s="28"/>
      <c r="F25" s="28"/>
      <c r="G25" s="29"/>
      <c r="H25" s="29"/>
      <c r="I25" s="29"/>
      <c r="J25" s="28"/>
      <c r="K25" s="33"/>
      <c r="L25" s="28"/>
      <c r="M25" s="28"/>
    </row>
    <row r="26" spans="1:13" s="30" customFormat="1" ht="15">
      <c r="A26" s="21">
        <v>1</v>
      </c>
      <c r="B26" s="22">
        <v>21</v>
      </c>
      <c r="C26" s="31"/>
      <c r="D26" s="31"/>
      <c r="E26" s="28"/>
      <c r="F26" s="28"/>
      <c r="G26" s="29"/>
      <c r="H26" s="29"/>
      <c r="I26" s="29"/>
      <c r="J26" s="28"/>
      <c r="K26" s="28"/>
      <c r="L26" s="28"/>
      <c r="M26" s="28"/>
    </row>
    <row r="27" spans="1:13" s="30" customFormat="1" ht="15">
      <c r="A27" s="21">
        <v>1</v>
      </c>
      <c r="B27" s="26">
        <v>22</v>
      </c>
      <c r="C27" s="31"/>
      <c r="D27" s="31"/>
      <c r="E27" s="28"/>
      <c r="F27" s="28"/>
      <c r="G27" s="29"/>
      <c r="H27" s="29"/>
      <c r="I27" s="29"/>
      <c r="J27" s="28"/>
      <c r="K27" s="28"/>
      <c r="L27" s="28"/>
      <c r="M27" s="28"/>
    </row>
    <row r="28" spans="1:13" s="30" customFormat="1" ht="15">
      <c r="A28" s="21">
        <v>1</v>
      </c>
      <c r="B28" s="22">
        <v>23</v>
      </c>
      <c r="C28" s="31"/>
      <c r="D28" s="31"/>
      <c r="E28" s="28"/>
      <c r="F28" s="28"/>
      <c r="G28" s="29"/>
      <c r="H28" s="29"/>
      <c r="I28" s="29"/>
      <c r="J28" s="28"/>
      <c r="K28" s="28"/>
      <c r="L28" s="28"/>
      <c r="M28" s="28"/>
    </row>
    <row r="29" spans="1:13" s="30" customFormat="1" ht="15">
      <c r="A29" s="21">
        <v>1</v>
      </c>
      <c r="B29" s="26">
        <v>24</v>
      </c>
      <c r="C29" s="31"/>
      <c r="D29" s="31"/>
      <c r="E29" s="28"/>
      <c r="F29" s="28"/>
      <c r="G29" s="29"/>
      <c r="H29" s="29"/>
      <c r="I29" s="29"/>
      <c r="J29" s="28"/>
      <c r="K29" s="28"/>
      <c r="L29" s="28"/>
      <c r="M29" s="28"/>
    </row>
    <row r="30" spans="1:13" s="30" customFormat="1" ht="15">
      <c r="A30" s="21">
        <v>1</v>
      </c>
      <c r="B30" s="22">
        <v>25</v>
      </c>
      <c r="C30" s="31"/>
      <c r="D30" s="31"/>
      <c r="E30" s="28"/>
      <c r="F30" s="28"/>
      <c r="G30" s="29"/>
      <c r="H30" s="29"/>
      <c r="I30" s="29"/>
      <c r="J30" s="28"/>
      <c r="K30" s="28"/>
      <c r="L30" s="28"/>
      <c r="M30" s="28"/>
    </row>
    <row r="31" spans="1:13" s="30" customFormat="1" ht="15">
      <c r="A31" s="21">
        <v>1</v>
      </c>
      <c r="B31" s="26">
        <v>26</v>
      </c>
      <c r="C31" s="31"/>
      <c r="D31" s="31"/>
      <c r="E31" s="28"/>
      <c r="F31" s="28"/>
      <c r="G31" s="29"/>
      <c r="H31" s="29"/>
      <c r="I31" s="29"/>
      <c r="J31" s="28"/>
      <c r="K31" s="28"/>
      <c r="L31" s="28"/>
      <c r="M31" s="28"/>
    </row>
    <row r="32" spans="1:13" s="30" customFormat="1" ht="15">
      <c r="A32" s="34">
        <v>1</v>
      </c>
      <c r="B32" s="26">
        <v>27</v>
      </c>
      <c r="C32" s="31"/>
      <c r="D32" s="31"/>
      <c r="E32" s="28"/>
      <c r="F32" s="28"/>
      <c r="G32" s="29"/>
      <c r="H32" s="29"/>
      <c r="I32" s="29"/>
      <c r="J32" s="28"/>
      <c r="K32" s="28"/>
      <c r="L32" s="28"/>
      <c r="M32" s="28"/>
    </row>
    <row r="33" spans="1:13" s="30" customFormat="1" ht="15">
      <c r="A33" s="34">
        <v>1</v>
      </c>
      <c r="B33" s="26">
        <v>28</v>
      </c>
      <c r="C33" s="31"/>
      <c r="D33" s="31"/>
      <c r="E33" s="28"/>
      <c r="F33" s="28"/>
      <c r="G33" s="29"/>
      <c r="H33" s="29"/>
      <c r="I33" s="29"/>
      <c r="J33" s="28"/>
      <c r="K33" s="28"/>
      <c r="L33" s="28"/>
      <c r="M33" s="28"/>
    </row>
    <row r="34" spans="1:13" s="30" customFormat="1" ht="15">
      <c r="A34" s="34">
        <v>1</v>
      </c>
      <c r="B34" s="26">
        <v>29</v>
      </c>
      <c r="C34" s="31"/>
      <c r="D34" s="31"/>
      <c r="E34" s="28"/>
      <c r="F34" s="28"/>
      <c r="G34" s="29"/>
      <c r="H34" s="29"/>
      <c r="I34" s="29"/>
      <c r="J34" s="28"/>
      <c r="K34" s="28"/>
      <c r="L34" s="28"/>
      <c r="M34" s="28"/>
    </row>
    <row r="35" spans="1:13" s="30" customFormat="1" ht="15">
      <c r="A35" s="34">
        <v>1</v>
      </c>
      <c r="B35" s="26">
        <v>30</v>
      </c>
      <c r="C35" s="31"/>
      <c r="D35" s="31"/>
      <c r="E35" s="28"/>
      <c r="F35" s="28"/>
      <c r="G35" s="29"/>
      <c r="H35" s="29"/>
      <c r="I35" s="29"/>
      <c r="J35" s="28"/>
      <c r="K35" s="28"/>
      <c r="L35" s="28"/>
      <c r="M35" s="28"/>
    </row>
    <row r="36" spans="1:13" s="30" customFormat="1" ht="15">
      <c r="A36" s="34">
        <v>1</v>
      </c>
      <c r="B36" s="26">
        <v>31</v>
      </c>
      <c r="C36" s="31"/>
      <c r="D36" s="31"/>
      <c r="E36" s="28"/>
      <c r="F36" s="28"/>
      <c r="G36" s="29"/>
      <c r="H36" s="29"/>
      <c r="I36" s="29"/>
      <c r="J36" s="28"/>
      <c r="K36" s="28"/>
      <c r="L36" s="28"/>
      <c r="M36" s="28"/>
    </row>
    <row r="37" spans="1:13" s="30" customFormat="1" ht="15">
      <c r="A37" s="34">
        <v>1</v>
      </c>
      <c r="B37" s="26">
        <v>32</v>
      </c>
      <c r="C37" s="31"/>
      <c r="D37" s="31"/>
      <c r="E37" s="28"/>
      <c r="F37" s="28"/>
      <c r="G37" s="29"/>
      <c r="H37" s="29"/>
      <c r="I37" s="29"/>
      <c r="J37" s="28"/>
      <c r="K37" s="28"/>
      <c r="L37" s="28"/>
      <c r="M37" s="28"/>
    </row>
    <row r="38" spans="1:13" s="30" customFormat="1" ht="15">
      <c r="A38" s="34">
        <v>1</v>
      </c>
      <c r="B38" s="26">
        <v>33</v>
      </c>
      <c r="C38" s="31"/>
      <c r="D38" s="31"/>
      <c r="E38" s="28"/>
      <c r="F38" s="28"/>
      <c r="G38" s="29"/>
      <c r="H38" s="29"/>
      <c r="I38" s="29"/>
      <c r="J38" s="28"/>
      <c r="K38" s="28"/>
      <c r="L38" s="28"/>
      <c r="M38" s="28"/>
    </row>
    <row r="39" spans="1:13" s="30" customFormat="1" ht="15">
      <c r="A39" s="34">
        <v>1</v>
      </c>
      <c r="B39" s="26">
        <v>34</v>
      </c>
      <c r="C39" s="31"/>
      <c r="D39" s="31"/>
      <c r="E39" s="28"/>
      <c r="F39" s="28"/>
      <c r="G39" s="29"/>
      <c r="H39" s="29"/>
      <c r="I39" s="29"/>
      <c r="J39" s="28"/>
      <c r="K39" s="28"/>
      <c r="L39" s="28"/>
      <c r="M39" s="28"/>
    </row>
    <row r="40" spans="1:13" s="30" customFormat="1" ht="15">
      <c r="A40" s="34">
        <v>1</v>
      </c>
      <c r="B40" s="26">
        <v>35</v>
      </c>
      <c r="C40" s="31"/>
      <c r="D40" s="31"/>
      <c r="E40" s="28"/>
      <c r="F40" s="28"/>
      <c r="G40" s="29"/>
      <c r="H40" s="29"/>
      <c r="I40" s="29"/>
      <c r="J40" s="28"/>
      <c r="K40" s="28"/>
      <c r="L40" s="28"/>
      <c r="M40" s="28"/>
    </row>
    <row r="41" spans="1:13" s="30" customFormat="1" ht="15">
      <c r="A41" s="34">
        <v>1</v>
      </c>
      <c r="B41" s="26">
        <v>36</v>
      </c>
      <c r="C41" s="31"/>
      <c r="D41" s="31"/>
      <c r="E41" s="28"/>
      <c r="F41" s="28"/>
      <c r="G41" s="29"/>
      <c r="H41" s="29"/>
      <c r="I41" s="29"/>
      <c r="J41" s="28"/>
      <c r="K41" s="28"/>
      <c r="L41" s="28"/>
      <c r="M41" s="28"/>
    </row>
    <row r="42" spans="1:13" s="30" customFormat="1" ht="15">
      <c r="A42" s="34">
        <v>1</v>
      </c>
      <c r="B42" s="26">
        <v>37</v>
      </c>
      <c r="C42" s="31"/>
      <c r="D42" s="31"/>
      <c r="E42" s="28"/>
      <c r="F42" s="28"/>
      <c r="G42" s="29"/>
      <c r="H42" s="29"/>
      <c r="I42" s="29"/>
      <c r="J42" s="28"/>
      <c r="K42" s="28"/>
      <c r="L42" s="28"/>
      <c r="M42" s="28"/>
    </row>
    <row r="43" spans="1:13" s="30" customFormat="1" ht="15">
      <c r="A43" s="34">
        <v>1</v>
      </c>
      <c r="B43" s="26">
        <v>38</v>
      </c>
      <c r="C43" s="31"/>
      <c r="D43" s="31"/>
      <c r="E43" s="28"/>
      <c r="F43" s="28"/>
      <c r="G43" s="29"/>
      <c r="H43" s="29"/>
      <c r="I43" s="29"/>
      <c r="J43" s="28"/>
      <c r="K43" s="28"/>
      <c r="L43" s="28"/>
      <c r="M43" s="28"/>
    </row>
    <row r="44" spans="1:13" s="30" customFormat="1" ht="15">
      <c r="A44" s="34">
        <v>1</v>
      </c>
      <c r="B44" s="26">
        <v>39</v>
      </c>
      <c r="C44" s="31"/>
      <c r="D44" s="31"/>
      <c r="E44" s="28"/>
      <c r="F44" s="28"/>
      <c r="G44" s="29"/>
      <c r="H44" s="29"/>
      <c r="I44" s="29"/>
      <c r="J44" s="28"/>
      <c r="K44" s="28"/>
      <c r="L44" s="28"/>
      <c r="M44" s="28"/>
    </row>
    <row r="45" spans="1:13" s="30" customFormat="1" ht="15">
      <c r="A45" s="34">
        <v>1</v>
      </c>
      <c r="B45" s="26">
        <v>40</v>
      </c>
      <c r="C45" s="35"/>
      <c r="D45" s="31"/>
      <c r="E45" s="28"/>
      <c r="F45" s="28"/>
      <c r="G45" s="29"/>
      <c r="H45" s="29"/>
      <c r="I45" s="29"/>
      <c r="J45" s="28"/>
      <c r="K45" s="28"/>
      <c r="L45" s="28"/>
      <c r="M45" s="28"/>
    </row>
    <row r="46" spans="1:13" s="30" customFormat="1" ht="15">
      <c r="A46" s="34">
        <v>1</v>
      </c>
      <c r="B46" s="26">
        <v>41</v>
      </c>
      <c r="C46" s="31"/>
      <c r="D46" s="36"/>
      <c r="E46" s="28"/>
      <c r="F46" s="28"/>
      <c r="G46" s="29"/>
      <c r="H46" s="29"/>
      <c r="I46" s="29"/>
      <c r="J46" s="28"/>
      <c r="K46" s="28"/>
      <c r="L46" s="28"/>
      <c r="M46" s="28"/>
    </row>
    <row r="47" spans="1:13" s="30" customFormat="1" ht="15">
      <c r="A47" s="34">
        <v>1</v>
      </c>
      <c r="B47" s="26">
        <v>42</v>
      </c>
      <c r="C47" s="31"/>
      <c r="D47" s="36"/>
      <c r="E47" s="28"/>
      <c r="F47" s="28"/>
      <c r="G47" s="29"/>
      <c r="H47" s="29"/>
      <c r="I47" s="29"/>
      <c r="J47" s="28"/>
      <c r="K47" s="28"/>
      <c r="L47" s="28"/>
      <c r="M47" s="28"/>
    </row>
    <row r="48" spans="1:13" s="30" customFormat="1" ht="15">
      <c r="A48" s="34">
        <v>1</v>
      </c>
      <c r="B48" s="26">
        <v>43</v>
      </c>
      <c r="C48" s="31"/>
      <c r="D48" s="31"/>
      <c r="E48" s="28"/>
      <c r="F48" s="28"/>
      <c r="G48" s="29"/>
      <c r="H48" s="29"/>
      <c r="I48" s="29"/>
      <c r="J48" s="28"/>
      <c r="K48" s="28"/>
      <c r="L48" s="28"/>
      <c r="M48" s="28"/>
    </row>
    <row r="49" spans="1:13" s="30" customFormat="1" ht="15">
      <c r="A49" s="34">
        <v>1</v>
      </c>
      <c r="B49" s="26">
        <v>44</v>
      </c>
      <c r="C49" s="31"/>
      <c r="D49" s="31"/>
      <c r="E49" s="28"/>
      <c r="F49" s="28"/>
      <c r="G49" s="29"/>
      <c r="H49" s="29"/>
      <c r="I49" s="29"/>
      <c r="J49" s="28"/>
      <c r="K49" s="28"/>
      <c r="L49" s="28"/>
      <c r="M49" s="28"/>
    </row>
    <row r="50" spans="1:13" s="30" customFormat="1" ht="15">
      <c r="A50" s="34">
        <v>1</v>
      </c>
      <c r="B50" s="26">
        <v>45</v>
      </c>
      <c r="C50" s="31"/>
      <c r="D50" s="31"/>
      <c r="E50" s="28"/>
      <c r="F50" s="28"/>
      <c r="G50" s="29"/>
      <c r="H50" s="29"/>
      <c r="I50" s="29"/>
      <c r="J50" s="28"/>
      <c r="K50" s="28"/>
      <c r="L50" s="28"/>
      <c r="M50" s="28"/>
    </row>
    <row r="51" spans="1:13" s="30" customFormat="1" ht="15">
      <c r="A51" s="34">
        <v>1</v>
      </c>
      <c r="B51" s="26">
        <v>46</v>
      </c>
      <c r="C51" s="31"/>
      <c r="D51" s="31"/>
      <c r="E51" s="28"/>
      <c r="F51" s="28"/>
      <c r="G51" s="29"/>
      <c r="H51" s="29"/>
      <c r="I51" s="29"/>
      <c r="J51" s="28"/>
      <c r="K51" s="28"/>
      <c r="L51" s="28"/>
      <c r="M51" s="28"/>
    </row>
    <row r="52" spans="1:13" s="30" customFormat="1" ht="15">
      <c r="A52" s="34">
        <v>1</v>
      </c>
      <c r="B52" s="26">
        <v>47</v>
      </c>
      <c r="C52" s="31"/>
      <c r="D52" s="31"/>
      <c r="E52" s="28"/>
      <c r="F52" s="28"/>
      <c r="G52" s="29"/>
      <c r="H52" s="29"/>
      <c r="I52" s="29"/>
      <c r="J52" s="28"/>
      <c r="K52" s="28"/>
      <c r="L52" s="28"/>
      <c r="M52" s="28"/>
    </row>
    <row r="53" spans="1:13" s="30" customFormat="1" ht="15">
      <c r="A53" s="34">
        <v>1</v>
      </c>
      <c r="B53" s="26">
        <v>48</v>
      </c>
      <c r="C53" s="31"/>
      <c r="D53" s="31"/>
      <c r="E53" s="28"/>
      <c r="F53" s="28"/>
      <c r="G53" s="29"/>
      <c r="H53" s="29"/>
      <c r="I53" s="29"/>
      <c r="J53" s="28"/>
      <c r="K53" s="28"/>
      <c r="L53" s="28"/>
      <c r="M53" s="28"/>
    </row>
    <row r="54" spans="1:13" ht="13.8">
      <c r="A54" s="21">
        <v>1</v>
      </c>
      <c r="B54" s="50" t="s">
        <v>16</v>
      </c>
      <c r="C54" s="39" t="s">
        <v>263</v>
      </c>
      <c r="D54" s="38"/>
      <c r="E54" s="39"/>
      <c r="F54" s="39"/>
    </row>
    <row r="55" spans="1:13" ht="15.6">
      <c r="A55" s="21">
        <v>1</v>
      </c>
      <c r="B55" s="37"/>
      <c r="C55" s="38" t="s">
        <v>264</v>
      </c>
      <c r="D55" s="38"/>
      <c r="E55" s="39"/>
      <c r="F55" s="39"/>
    </row>
    <row r="56" spans="1:13" ht="15.6">
      <c r="A56" s="21">
        <v>1</v>
      </c>
      <c r="B56" s="37"/>
      <c r="C56" s="38"/>
      <c r="D56" s="38"/>
      <c r="E56" s="39"/>
      <c r="F56" s="39"/>
    </row>
    <row r="57" spans="1:13" ht="15.6">
      <c r="A57" s="21">
        <v>1</v>
      </c>
      <c r="B57" s="37"/>
      <c r="C57" s="38"/>
      <c r="D57" s="42"/>
    </row>
    <row r="58" spans="1:13" ht="15.6">
      <c r="A58" s="21">
        <v>1</v>
      </c>
      <c r="B58" s="37"/>
      <c r="C58" s="38"/>
      <c r="D58" s="42"/>
    </row>
    <row r="59" spans="1:13" ht="15.6">
      <c r="A59" s="21">
        <v>1</v>
      </c>
      <c r="B59" s="37"/>
      <c r="C59" s="38"/>
      <c r="D59" s="42"/>
    </row>
    <row r="60" spans="1:13">
      <c r="A60" s="21">
        <v>1</v>
      </c>
      <c r="C60" s="38"/>
      <c r="D60" s="42"/>
    </row>
    <row r="61" spans="1:13">
      <c r="A61" s="21">
        <v>1</v>
      </c>
      <c r="C61" s="38"/>
      <c r="D61" s="42"/>
    </row>
    <row r="62" spans="1:13">
      <c r="A62" s="21">
        <v>1</v>
      </c>
      <c r="C62" s="38"/>
      <c r="D62" s="42"/>
    </row>
    <row r="63" spans="1:13">
      <c r="A63" s="21">
        <v>1</v>
      </c>
      <c r="C63" s="38"/>
      <c r="D63" s="42"/>
    </row>
    <row r="64" spans="1:13">
      <c r="A64" s="21">
        <v>1</v>
      </c>
      <c r="C64" s="38"/>
      <c r="D64" s="42"/>
    </row>
    <row r="65" spans="1:4">
      <c r="A65" s="21">
        <v>1</v>
      </c>
      <c r="C65" s="38"/>
      <c r="D65" s="42"/>
    </row>
    <row r="66" spans="1:4">
      <c r="A66" s="21">
        <v>1</v>
      </c>
      <c r="C66" s="38"/>
      <c r="D66" s="42"/>
    </row>
    <row r="67" spans="1:4">
      <c r="A67" s="21">
        <v>1</v>
      </c>
      <c r="C67" s="38"/>
      <c r="D67" s="42"/>
    </row>
    <row r="68" spans="1:4">
      <c r="A68" s="21">
        <v>1</v>
      </c>
      <c r="C68" s="38"/>
      <c r="D68" s="42"/>
    </row>
    <row r="69" spans="1:4">
      <c r="A69" s="21">
        <v>1</v>
      </c>
      <c r="C69" s="38"/>
      <c r="D69" s="42"/>
    </row>
    <row r="70" spans="1:4">
      <c r="A70" s="21">
        <v>1</v>
      </c>
      <c r="C70" s="38"/>
      <c r="D70" s="42"/>
    </row>
    <row r="71" spans="1:4">
      <c r="A71" s="21">
        <v>1</v>
      </c>
      <c r="C71" s="38"/>
      <c r="D71" s="42"/>
    </row>
    <row r="72" spans="1:4">
      <c r="A72" s="21">
        <v>1</v>
      </c>
      <c r="C72" s="38"/>
      <c r="D72" s="42"/>
    </row>
    <row r="73" spans="1:4">
      <c r="A73" s="21">
        <v>1</v>
      </c>
      <c r="C73" s="38"/>
      <c r="D73" s="42"/>
    </row>
    <row r="74" spans="1:4">
      <c r="A74" s="21">
        <v>1</v>
      </c>
      <c r="C74" s="38"/>
      <c r="D74" s="42"/>
    </row>
    <row r="75" spans="1:4">
      <c r="A75" s="21">
        <v>1</v>
      </c>
      <c r="C75" s="38"/>
      <c r="D75" s="42"/>
    </row>
    <row r="76" spans="1:4">
      <c r="A76" s="21">
        <v>1</v>
      </c>
      <c r="C76" s="38"/>
      <c r="D76" s="42"/>
    </row>
    <row r="77" spans="1:4">
      <c r="A77" s="21">
        <v>1</v>
      </c>
      <c r="C77" s="38"/>
      <c r="D77" s="42"/>
    </row>
    <row r="78" spans="1:4">
      <c r="A78" s="21">
        <v>1</v>
      </c>
      <c r="C78" s="38"/>
      <c r="D78" s="42"/>
    </row>
    <row r="79" spans="1:4">
      <c r="A79" s="21">
        <v>1</v>
      </c>
      <c r="C79" s="38"/>
      <c r="D79" s="42"/>
    </row>
    <row r="80" spans="1:4">
      <c r="A80" s="21">
        <v>1</v>
      </c>
      <c r="C80" s="38"/>
      <c r="D80" s="42"/>
    </row>
    <row r="81" spans="1:4">
      <c r="A81" s="21">
        <v>1</v>
      </c>
      <c r="C81" s="38"/>
      <c r="D81" s="42"/>
    </row>
    <row r="82" spans="1:4">
      <c r="A82" s="21">
        <v>1</v>
      </c>
      <c r="C82" s="38"/>
      <c r="D82" s="42"/>
    </row>
    <row r="83" spans="1:4">
      <c r="A83" s="21">
        <v>1</v>
      </c>
      <c r="C83" s="38"/>
      <c r="D83" s="42"/>
    </row>
    <row r="84" spans="1:4">
      <c r="A84" s="21">
        <v>1</v>
      </c>
      <c r="C84" s="38"/>
      <c r="D84" s="42"/>
    </row>
    <row r="85" spans="1:4">
      <c r="A85" s="21">
        <v>1</v>
      </c>
      <c r="C85" s="38"/>
      <c r="D85" s="42"/>
    </row>
    <row r="86" spans="1:4">
      <c r="A86" s="21">
        <v>1</v>
      </c>
      <c r="C86" s="38"/>
      <c r="D86" s="42"/>
    </row>
    <row r="87" spans="1:4">
      <c r="A87" s="21">
        <v>1</v>
      </c>
      <c r="C87" s="38"/>
      <c r="D87" s="42"/>
    </row>
    <row r="88" spans="1:4">
      <c r="A88" s="21">
        <v>1</v>
      </c>
      <c r="C88" s="38"/>
      <c r="D88" s="42"/>
    </row>
    <row r="89" spans="1:4">
      <c r="A89" s="21">
        <v>1</v>
      </c>
      <c r="C89" s="38"/>
      <c r="D89" s="42"/>
    </row>
    <row r="90" spans="1:4">
      <c r="A90" s="21">
        <v>1</v>
      </c>
      <c r="C90" s="38"/>
      <c r="D90" s="42"/>
    </row>
    <row r="91" spans="1:4">
      <c r="A91" s="21">
        <v>1</v>
      </c>
      <c r="C91" s="38"/>
      <c r="D91" s="42"/>
    </row>
    <row r="92" spans="1:4">
      <c r="A92" s="21">
        <v>1</v>
      </c>
      <c r="C92" s="38"/>
      <c r="D92" s="42"/>
    </row>
    <row r="93" spans="1:4">
      <c r="A93" s="21">
        <v>1</v>
      </c>
      <c r="C93" s="38"/>
      <c r="D93" s="42"/>
    </row>
    <row r="94" spans="1:4">
      <c r="A94" s="21">
        <v>1</v>
      </c>
      <c r="C94" s="38"/>
      <c r="D94" s="42"/>
    </row>
    <row r="95" spans="1:4">
      <c r="A95" s="21">
        <v>1</v>
      </c>
      <c r="C95" s="38"/>
      <c r="D95" s="42"/>
    </row>
    <row r="96" spans="1:4">
      <c r="A96" s="21">
        <v>1</v>
      </c>
      <c r="C96" s="38"/>
      <c r="D96" s="42"/>
    </row>
    <row r="97" spans="1:4">
      <c r="A97" s="21">
        <v>1</v>
      </c>
      <c r="C97" s="38"/>
      <c r="D97" s="42"/>
    </row>
    <row r="98" spans="1:4">
      <c r="A98" s="21">
        <v>1</v>
      </c>
      <c r="C98" s="38"/>
      <c r="D98" s="42"/>
    </row>
    <row r="99" spans="1:4">
      <c r="A99" s="21">
        <v>1</v>
      </c>
      <c r="C99" s="38"/>
      <c r="D99" s="42"/>
    </row>
    <row r="100" spans="1:4">
      <c r="A100" s="21">
        <v>1</v>
      </c>
      <c r="C100" s="38"/>
      <c r="D100" s="42"/>
    </row>
    <row r="101" spans="1:4">
      <c r="A101" s="21">
        <v>1</v>
      </c>
      <c r="C101" s="38"/>
      <c r="D101" s="42"/>
    </row>
    <row r="102" spans="1:4">
      <c r="A102" s="21">
        <v>1</v>
      </c>
      <c r="C102" s="38"/>
      <c r="D102" s="42"/>
    </row>
    <row r="103" spans="1:4">
      <c r="A103" s="21">
        <v>1</v>
      </c>
      <c r="C103" s="38"/>
      <c r="D103" s="42"/>
    </row>
    <row r="104" spans="1:4">
      <c r="A104" s="21">
        <v>1</v>
      </c>
      <c r="C104" s="38"/>
      <c r="D104" s="42"/>
    </row>
    <row r="105" spans="1:4">
      <c r="A105" s="21">
        <v>1</v>
      </c>
      <c r="C105" s="38"/>
      <c r="D105" s="42"/>
    </row>
    <row r="106" spans="1:4">
      <c r="A106" s="21">
        <v>1</v>
      </c>
      <c r="C106" s="38"/>
      <c r="D106" s="42"/>
    </row>
    <row r="107" spans="1:4">
      <c r="A107" s="21">
        <v>1</v>
      </c>
      <c r="C107" s="38"/>
      <c r="D107" s="42"/>
    </row>
    <row r="108" spans="1:4">
      <c r="A108" s="21">
        <v>1</v>
      </c>
      <c r="C108" s="38"/>
      <c r="D108" s="42"/>
    </row>
    <row r="109" spans="1:4">
      <c r="A109" s="21">
        <v>1</v>
      </c>
      <c r="C109" s="38"/>
      <c r="D109" s="42"/>
    </row>
    <row r="110" spans="1:4">
      <c r="A110" s="21">
        <v>1</v>
      </c>
      <c r="C110" s="38"/>
      <c r="D110" s="42"/>
    </row>
    <row r="111" spans="1:4">
      <c r="A111" s="21">
        <v>1</v>
      </c>
      <c r="C111" s="38"/>
      <c r="D111" s="42"/>
    </row>
    <row r="112" spans="1:4">
      <c r="A112" s="21">
        <v>1</v>
      </c>
      <c r="C112" s="38"/>
      <c r="D112" s="42"/>
    </row>
    <row r="113" spans="1:4">
      <c r="A113" s="21">
        <v>1</v>
      </c>
      <c r="C113" s="38"/>
      <c r="D113" s="42"/>
    </row>
    <row r="114" spans="1:4">
      <c r="A114" s="21">
        <v>1</v>
      </c>
      <c r="C114" s="38"/>
      <c r="D114" s="42"/>
    </row>
    <row r="115" spans="1:4">
      <c r="A115" s="21">
        <v>1</v>
      </c>
      <c r="C115" s="38"/>
      <c r="D115" s="42"/>
    </row>
    <row r="116" spans="1:4">
      <c r="A116" s="21">
        <v>1</v>
      </c>
      <c r="C116" s="38"/>
      <c r="D116" s="42"/>
    </row>
    <row r="117" spans="1:4">
      <c r="A117" s="21">
        <v>1</v>
      </c>
      <c r="C117" s="38"/>
      <c r="D117" s="42"/>
    </row>
    <row r="118" spans="1:4">
      <c r="A118" s="21">
        <v>1</v>
      </c>
      <c r="C118" s="38"/>
      <c r="D118" s="42"/>
    </row>
    <row r="119" spans="1:4">
      <c r="A119" s="21">
        <v>1</v>
      </c>
      <c r="C119" s="38"/>
      <c r="D119" s="42"/>
    </row>
    <row r="120" spans="1:4">
      <c r="A120" s="21">
        <v>1</v>
      </c>
      <c r="C120" s="38"/>
      <c r="D120" s="42"/>
    </row>
    <row r="121" spans="1:4">
      <c r="A121" s="21">
        <v>1</v>
      </c>
      <c r="C121" s="38"/>
      <c r="D121" s="42"/>
    </row>
    <row r="122" spans="1:4">
      <c r="A122" s="21">
        <v>1</v>
      </c>
      <c r="C122" s="38"/>
      <c r="D122" s="42"/>
    </row>
    <row r="123" spans="1:4">
      <c r="A123" s="21">
        <v>1</v>
      </c>
      <c r="C123" s="38"/>
      <c r="D123" s="42"/>
    </row>
    <row r="124" spans="1:4">
      <c r="A124" s="21">
        <v>1</v>
      </c>
      <c r="C124" s="38"/>
      <c r="D124" s="42"/>
    </row>
    <row r="125" spans="1:4">
      <c r="A125" s="21">
        <v>1</v>
      </c>
      <c r="C125" s="38"/>
      <c r="D125" s="42"/>
    </row>
    <row r="126" spans="1:4">
      <c r="A126" s="21">
        <v>1</v>
      </c>
      <c r="C126" s="38"/>
      <c r="D126" s="42"/>
    </row>
    <row r="127" spans="1:4">
      <c r="A127" s="21">
        <v>1</v>
      </c>
      <c r="C127" s="38"/>
      <c r="D127" s="42"/>
    </row>
    <row r="128" spans="1:4">
      <c r="A128" s="21">
        <v>1</v>
      </c>
    </row>
    <row r="129" spans="1:1">
      <c r="A129" s="21">
        <v>1</v>
      </c>
    </row>
    <row r="130" spans="1:1">
      <c r="A130" s="21">
        <v>1</v>
      </c>
    </row>
    <row r="131" spans="1:1">
      <c r="A131" s="21">
        <v>1</v>
      </c>
    </row>
    <row r="132" spans="1:1">
      <c r="A132" s="21">
        <v>1</v>
      </c>
    </row>
    <row r="133" spans="1:1">
      <c r="A133" s="21">
        <v>1</v>
      </c>
    </row>
    <row r="134" spans="1:1">
      <c r="A134" s="21">
        <v>1</v>
      </c>
    </row>
    <row r="135" spans="1:1">
      <c r="A135" s="21">
        <v>1</v>
      </c>
    </row>
    <row r="136" spans="1:1">
      <c r="A136" s="21">
        <v>1</v>
      </c>
    </row>
    <row r="137" spans="1:1">
      <c r="A137" s="21">
        <v>1</v>
      </c>
    </row>
    <row r="138" spans="1:1">
      <c r="A138" s="21">
        <v>1</v>
      </c>
    </row>
    <row r="139" spans="1:1">
      <c r="A139" s="21">
        <v>1</v>
      </c>
    </row>
    <row r="140" spans="1:1">
      <c r="A140" s="21">
        <v>1</v>
      </c>
    </row>
    <row r="141" spans="1:1">
      <c r="A141" s="21">
        <v>1</v>
      </c>
    </row>
    <row r="142" spans="1:1">
      <c r="A142" s="21">
        <v>1</v>
      </c>
    </row>
    <row r="143" spans="1:1">
      <c r="A143" s="21">
        <v>1</v>
      </c>
    </row>
    <row r="144" spans="1:1">
      <c r="A144" s="21">
        <v>1</v>
      </c>
    </row>
    <row r="145" spans="1:1">
      <c r="A145" s="21">
        <v>1</v>
      </c>
    </row>
    <row r="146" spans="1:1">
      <c r="A146" s="21">
        <v>1</v>
      </c>
    </row>
    <row r="147" spans="1:1">
      <c r="A147" s="21">
        <v>1</v>
      </c>
    </row>
    <row r="148" spans="1:1">
      <c r="A148" s="21">
        <v>1</v>
      </c>
    </row>
    <row r="149" spans="1:1">
      <c r="A149" s="21">
        <v>1</v>
      </c>
    </row>
    <row r="150" spans="1:1">
      <c r="A150" s="21">
        <v>1</v>
      </c>
    </row>
    <row r="151" spans="1:1">
      <c r="A151" s="21">
        <v>1</v>
      </c>
    </row>
    <row r="152" spans="1:1">
      <c r="A152" s="21">
        <v>1</v>
      </c>
    </row>
    <row r="153" spans="1:1">
      <c r="A153" s="21">
        <v>1</v>
      </c>
    </row>
    <row r="154" spans="1:1">
      <c r="A154" s="21">
        <v>1</v>
      </c>
    </row>
    <row r="155" spans="1:1">
      <c r="A155" s="21">
        <v>1</v>
      </c>
    </row>
    <row r="156" spans="1:1">
      <c r="A156" s="21">
        <v>1</v>
      </c>
    </row>
    <row r="157" spans="1:1">
      <c r="A157" s="21">
        <v>1</v>
      </c>
    </row>
    <row r="158" spans="1:1">
      <c r="A158" s="21">
        <v>1</v>
      </c>
    </row>
    <row r="159" spans="1:1">
      <c r="A159" s="21">
        <v>1</v>
      </c>
    </row>
    <row r="160" spans="1:1">
      <c r="A160" s="21">
        <v>1</v>
      </c>
    </row>
    <row r="161" spans="1:1">
      <c r="A161" s="21">
        <v>1</v>
      </c>
    </row>
    <row r="162" spans="1:1">
      <c r="A162" s="21">
        <v>1</v>
      </c>
    </row>
    <row r="163" spans="1:1">
      <c r="A163" s="21">
        <v>1</v>
      </c>
    </row>
    <row r="164" spans="1:1">
      <c r="A164" s="21">
        <v>1</v>
      </c>
    </row>
    <row r="165" spans="1:1">
      <c r="A165" s="21">
        <v>1</v>
      </c>
    </row>
    <row r="166" spans="1:1">
      <c r="A166" s="21">
        <v>1</v>
      </c>
    </row>
    <row r="167" spans="1:1">
      <c r="A167" s="21">
        <v>1</v>
      </c>
    </row>
    <row r="168" spans="1:1">
      <c r="A168" s="21">
        <v>1</v>
      </c>
    </row>
    <row r="169" spans="1:1">
      <c r="A169" s="21">
        <v>1</v>
      </c>
    </row>
    <row r="170" spans="1:1">
      <c r="A170" s="21">
        <v>1</v>
      </c>
    </row>
    <row r="171" spans="1:1">
      <c r="A171" s="21">
        <v>1</v>
      </c>
    </row>
    <row r="172" spans="1:1">
      <c r="A172" s="21">
        <v>1</v>
      </c>
    </row>
    <row r="173" spans="1:1">
      <c r="A173" s="21">
        <v>1</v>
      </c>
    </row>
    <row r="174" spans="1:1">
      <c r="A174" s="21">
        <v>1</v>
      </c>
    </row>
    <row r="175" spans="1:1">
      <c r="A175" s="21">
        <v>1</v>
      </c>
    </row>
    <row r="176" spans="1:1">
      <c r="A176" s="21">
        <v>1</v>
      </c>
    </row>
    <row r="177" spans="1:1">
      <c r="A177" s="21">
        <v>1</v>
      </c>
    </row>
    <row r="178" spans="1:1">
      <c r="A178" s="21">
        <v>1</v>
      </c>
    </row>
    <row r="179" spans="1:1">
      <c r="A179" s="21">
        <v>1</v>
      </c>
    </row>
    <row r="180" spans="1:1">
      <c r="A180" s="21">
        <v>1</v>
      </c>
    </row>
    <row r="181" spans="1:1">
      <c r="A181" s="21">
        <v>1</v>
      </c>
    </row>
    <row r="182" spans="1:1">
      <c r="A182" s="21">
        <v>1</v>
      </c>
    </row>
    <row r="183" spans="1:1">
      <c r="A183" s="21">
        <v>1</v>
      </c>
    </row>
    <row r="184" spans="1:1">
      <c r="A184" s="21">
        <v>1</v>
      </c>
    </row>
    <row r="185" spans="1:1">
      <c r="A185" s="21">
        <v>1</v>
      </c>
    </row>
    <row r="186" spans="1:1">
      <c r="A186" s="21">
        <v>1</v>
      </c>
    </row>
    <row r="187" spans="1:1">
      <c r="A187" s="21">
        <v>1</v>
      </c>
    </row>
    <row r="188" spans="1:1">
      <c r="A188" s="21">
        <v>1</v>
      </c>
    </row>
    <row r="189" spans="1:1">
      <c r="A189" s="21">
        <v>1</v>
      </c>
    </row>
    <row r="190" spans="1:1">
      <c r="A190" s="21">
        <v>1</v>
      </c>
    </row>
    <row r="191" spans="1:1">
      <c r="A191" s="21">
        <v>1</v>
      </c>
    </row>
    <row r="192" spans="1:1">
      <c r="A192" s="21">
        <v>1</v>
      </c>
    </row>
    <row r="193" spans="1:1">
      <c r="A193" s="21">
        <v>1</v>
      </c>
    </row>
    <row r="194" spans="1:1">
      <c r="A194" s="21">
        <v>1</v>
      </c>
    </row>
    <row r="195" spans="1:1">
      <c r="A195" s="21">
        <v>1</v>
      </c>
    </row>
    <row r="196" spans="1:1">
      <c r="A196" s="21">
        <v>1</v>
      </c>
    </row>
    <row r="197" spans="1:1">
      <c r="A197" s="21">
        <v>1</v>
      </c>
    </row>
    <row r="198" spans="1:1">
      <c r="A198" s="21">
        <v>1</v>
      </c>
    </row>
    <row r="199" spans="1:1">
      <c r="A199" s="21">
        <v>1</v>
      </c>
    </row>
    <row r="200" spans="1:1">
      <c r="A200" s="21">
        <v>1</v>
      </c>
    </row>
    <row r="201" spans="1:1">
      <c r="A201" s="21">
        <v>1</v>
      </c>
    </row>
    <row r="202" spans="1:1">
      <c r="A202" s="21">
        <v>1</v>
      </c>
    </row>
    <row r="203" spans="1:1">
      <c r="A203" s="21">
        <v>1</v>
      </c>
    </row>
    <row r="204" spans="1:1">
      <c r="A204" s="21">
        <v>1</v>
      </c>
    </row>
    <row r="205" spans="1:1">
      <c r="A205" s="21">
        <v>1</v>
      </c>
    </row>
    <row r="206" spans="1:1">
      <c r="A206" s="21">
        <v>1</v>
      </c>
    </row>
    <row r="207" spans="1:1">
      <c r="A207" s="21">
        <v>1</v>
      </c>
    </row>
    <row r="208" spans="1:1">
      <c r="A208" s="21">
        <v>1</v>
      </c>
    </row>
    <row r="209" spans="1:1">
      <c r="A209" s="21">
        <v>1</v>
      </c>
    </row>
    <row r="210" spans="1:1">
      <c r="A210" s="21">
        <v>1</v>
      </c>
    </row>
    <row r="211" spans="1:1">
      <c r="A211" s="21">
        <v>1</v>
      </c>
    </row>
    <row r="212" spans="1:1">
      <c r="A212" s="21">
        <v>1</v>
      </c>
    </row>
    <row r="213" spans="1:1">
      <c r="A213" s="21">
        <v>1</v>
      </c>
    </row>
    <row r="214" spans="1:1">
      <c r="A214" s="21">
        <v>1</v>
      </c>
    </row>
    <row r="215" spans="1:1">
      <c r="A215" s="21">
        <v>1</v>
      </c>
    </row>
    <row r="216" spans="1:1">
      <c r="A216" s="21">
        <v>1</v>
      </c>
    </row>
    <row r="217" spans="1:1">
      <c r="A217" s="21">
        <v>1</v>
      </c>
    </row>
    <row r="218" spans="1:1">
      <c r="A218" s="21">
        <v>1</v>
      </c>
    </row>
    <row r="219" spans="1:1">
      <c r="A219" s="21">
        <v>1</v>
      </c>
    </row>
    <row r="220" spans="1:1">
      <c r="A220" s="21">
        <v>1</v>
      </c>
    </row>
    <row r="221" spans="1:1">
      <c r="A221" s="21">
        <v>1</v>
      </c>
    </row>
    <row r="222" spans="1:1">
      <c r="A222" s="21">
        <v>1</v>
      </c>
    </row>
    <row r="223" spans="1:1">
      <c r="A223" s="21">
        <v>1</v>
      </c>
    </row>
    <row r="224" spans="1:1">
      <c r="A224" s="21">
        <v>1</v>
      </c>
    </row>
    <row r="225" spans="1:1">
      <c r="A225" s="21">
        <v>1</v>
      </c>
    </row>
    <row r="226" spans="1:1">
      <c r="A226" s="21">
        <v>1</v>
      </c>
    </row>
    <row r="227" spans="1:1">
      <c r="A227" s="21">
        <v>1</v>
      </c>
    </row>
    <row r="228" spans="1:1">
      <c r="A228" s="21">
        <v>1</v>
      </c>
    </row>
    <row r="229" spans="1:1">
      <c r="A229" s="21">
        <v>1</v>
      </c>
    </row>
    <row r="230" spans="1:1">
      <c r="A230" s="21">
        <v>1</v>
      </c>
    </row>
    <row r="231" spans="1:1">
      <c r="A231" s="21">
        <v>1</v>
      </c>
    </row>
    <row r="232" spans="1:1">
      <c r="A232" s="21">
        <v>1</v>
      </c>
    </row>
    <row r="233" spans="1:1">
      <c r="A233" s="21">
        <v>1</v>
      </c>
    </row>
    <row r="234" spans="1:1">
      <c r="A234" s="21">
        <v>1</v>
      </c>
    </row>
    <row r="235" spans="1:1">
      <c r="A235" s="21">
        <v>1</v>
      </c>
    </row>
    <row r="236" spans="1:1">
      <c r="A236" s="21">
        <v>1</v>
      </c>
    </row>
    <row r="237" spans="1:1">
      <c r="A237" s="21">
        <v>1</v>
      </c>
    </row>
    <row r="238" spans="1:1">
      <c r="A238" s="21">
        <v>1</v>
      </c>
    </row>
    <row r="239" spans="1:1">
      <c r="A239" s="21">
        <v>1</v>
      </c>
    </row>
    <row r="240" spans="1:1">
      <c r="A240" s="21">
        <v>1</v>
      </c>
    </row>
    <row r="241" spans="1:1">
      <c r="A241" s="21">
        <v>1</v>
      </c>
    </row>
    <row r="242" spans="1:1">
      <c r="A242" s="21">
        <v>1</v>
      </c>
    </row>
    <row r="243" spans="1:1">
      <c r="A243" s="21">
        <v>1</v>
      </c>
    </row>
    <row r="244" spans="1:1">
      <c r="A244" s="21">
        <v>1</v>
      </c>
    </row>
    <row r="245" spans="1:1">
      <c r="A245" s="21">
        <v>1</v>
      </c>
    </row>
    <row r="246" spans="1:1">
      <c r="A246" s="21">
        <v>1</v>
      </c>
    </row>
    <row r="247" spans="1:1">
      <c r="A247" s="21">
        <v>1</v>
      </c>
    </row>
    <row r="248" spans="1:1">
      <c r="A248" s="21">
        <v>1</v>
      </c>
    </row>
    <row r="249" spans="1:1">
      <c r="A249" s="21">
        <v>1</v>
      </c>
    </row>
    <row r="250" spans="1:1">
      <c r="A250" s="21">
        <v>1</v>
      </c>
    </row>
    <row r="251" spans="1:1">
      <c r="A251" s="21">
        <v>1</v>
      </c>
    </row>
    <row r="252" spans="1:1">
      <c r="A252" s="21">
        <v>1</v>
      </c>
    </row>
    <row r="253" spans="1:1">
      <c r="A253" s="21">
        <v>1</v>
      </c>
    </row>
    <row r="254" spans="1:1">
      <c r="A254" s="21">
        <v>1</v>
      </c>
    </row>
    <row r="255" spans="1:1">
      <c r="A255" s="21">
        <v>1</v>
      </c>
    </row>
    <row r="256" spans="1:1">
      <c r="A256" s="21">
        <v>1</v>
      </c>
    </row>
    <row r="257" spans="1:1">
      <c r="A257" s="21">
        <v>1</v>
      </c>
    </row>
    <row r="258" spans="1:1">
      <c r="A258" s="21">
        <v>1</v>
      </c>
    </row>
    <row r="259" spans="1:1">
      <c r="A259" s="21">
        <v>1</v>
      </c>
    </row>
    <row r="260" spans="1:1">
      <c r="A260" s="21">
        <v>1</v>
      </c>
    </row>
    <row r="261" spans="1:1">
      <c r="A261" s="21">
        <v>1</v>
      </c>
    </row>
    <row r="262" spans="1:1">
      <c r="A262" s="21">
        <v>1</v>
      </c>
    </row>
    <row r="263" spans="1:1">
      <c r="A263" s="21">
        <v>1</v>
      </c>
    </row>
    <row r="264" spans="1:1">
      <c r="A264" s="21">
        <v>1</v>
      </c>
    </row>
    <row r="265" spans="1:1">
      <c r="A265" s="21">
        <v>1</v>
      </c>
    </row>
    <row r="266" spans="1:1">
      <c r="A266" s="21">
        <v>1</v>
      </c>
    </row>
    <row r="267" spans="1:1">
      <c r="A267" s="21">
        <v>1</v>
      </c>
    </row>
    <row r="268" spans="1:1">
      <c r="A268" s="21">
        <v>1</v>
      </c>
    </row>
    <row r="269" spans="1:1">
      <c r="A269" s="21">
        <v>1</v>
      </c>
    </row>
    <row r="270" spans="1:1">
      <c r="A270" s="21">
        <v>1</v>
      </c>
    </row>
    <row r="271" spans="1:1">
      <c r="A271" s="21">
        <v>1</v>
      </c>
    </row>
    <row r="272" spans="1:1">
      <c r="A272" s="21">
        <v>1</v>
      </c>
    </row>
    <row r="273" spans="1:1">
      <c r="A273" s="21">
        <v>1</v>
      </c>
    </row>
    <row r="274" spans="1:1">
      <c r="A274" s="21">
        <v>1</v>
      </c>
    </row>
    <row r="275" spans="1:1">
      <c r="A275" s="21">
        <v>1</v>
      </c>
    </row>
    <row r="276" spans="1:1">
      <c r="A276" s="21">
        <v>1</v>
      </c>
    </row>
    <row r="277" spans="1:1">
      <c r="A277" s="21">
        <v>1</v>
      </c>
    </row>
    <row r="278" spans="1:1">
      <c r="A278" s="21">
        <v>1</v>
      </c>
    </row>
    <row r="279" spans="1:1">
      <c r="A279" s="21">
        <v>1</v>
      </c>
    </row>
    <row r="280" spans="1:1">
      <c r="A280" s="21">
        <v>1</v>
      </c>
    </row>
    <row r="281" spans="1:1">
      <c r="A281" s="21">
        <v>1</v>
      </c>
    </row>
    <row r="282" spans="1:1">
      <c r="A282" s="21">
        <v>1</v>
      </c>
    </row>
    <row r="283" spans="1:1">
      <c r="A283" s="21">
        <v>1</v>
      </c>
    </row>
    <row r="284" spans="1:1">
      <c r="A284" s="21">
        <v>1</v>
      </c>
    </row>
    <row r="285" spans="1:1">
      <c r="A285" s="21">
        <v>1</v>
      </c>
    </row>
    <row r="286" spans="1:1">
      <c r="A286" s="21">
        <v>1</v>
      </c>
    </row>
    <row r="287" spans="1:1">
      <c r="A287" s="21">
        <v>1</v>
      </c>
    </row>
    <row r="288" spans="1:1">
      <c r="A288" s="21">
        <v>1</v>
      </c>
    </row>
    <row r="289" spans="1:1">
      <c r="A289" s="21">
        <v>1</v>
      </c>
    </row>
    <row r="290" spans="1:1">
      <c r="A290" s="21">
        <v>1</v>
      </c>
    </row>
    <row r="291" spans="1:1">
      <c r="A291" s="21">
        <v>1</v>
      </c>
    </row>
    <row r="292" spans="1:1">
      <c r="A292" s="21">
        <v>1</v>
      </c>
    </row>
    <row r="293" spans="1:1">
      <c r="A293" s="21">
        <v>1</v>
      </c>
    </row>
    <row r="294" spans="1:1">
      <c r="A294" s="21">
        <v>1</v>
      </c>
    </row>
    <row r="295" spans="1:1">
      <c r="A295" s="21">
        <v>1</v>
      </c>
    </row>
    <row r="296" spans="1:1">
      <c r="A296" s="21">
        <v>1</v>
      </c>
    </row>
    <row r="297" spans="1:1">
      <c r="A297" s="21">
        <v>1</v>
      </c>
    </row>
    <row r="298" spans="1:1">
      <c r="A298" s="21">
        <v>1</v>
      </c>
    </row>
    <row r="299" spans="1:1">
      <c r="A299" s="21">
        <v>1</v>
      </c>
    </row>
  </sheetData>
  <autoFilter ref="B5:M299" xr:uid="{00000000-0009-0000-0000-000006000000}"/>
  <phoneticPr fontId="0" type="noConversion"/>
  <dataValidations count="1">
    <dataValidation type="list" allowBlank="1" showInputMessage="1" showErrorMessage="1" sqref="F6:F53" xr:uid="{00000000-0002-0000-0600-000000000000}">
      <formula1>"Open, Closed, Assigned"</formula1>
    </dataValidation>
  </dataValidations>
  <printOptions horizontalCentered="1"/>
  <pageMargins left="0.27" right="0" top="0.78740157480314965" bottom="0.78740157480314965" header="0.51181102362204722" footer="0.51181102362204722"/>
  <pageSetup scale="73" fitToHeight="10" orientation="landscape" r:id="rId1"/>
  <headerFooter alignWithMargins="0">
    <oddHeader>&amp;L&amp;D</oddHeader>
    <oddFooter>&amp;L&amp;F/&amp;A&amp;Rp. &amp;P of &amp;N</oddFooter>
  </headerFooter>
  <legacy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1C8078-AFF1-414D-9082-6E0E57D2F8BF}">
  <sheetPr>
    <tabColor rgb="FFFF0000"/>
  </sheetPr>
  <dimension ref="A1:F6"/>
  <sheetViews>
    <sheetView workbookViewId="0"/>
  </sheetViews>
  <sheetFormatPr defaultRowHeight="13.2"/>
  <cols>
    <col min="1" max="1" width="13.5546875" bestFit="1" customWidth="1"/>
    <col min="2" max="5" width="43.109375" customWidth="1"/>
  </cols>
  <sheetData>
    <row r="1" spans="1:6" ht="28.2">
      <c r="A1" s="68" t="str">
        <f>Flags!$B$1</f>
        <v>[PROJECT NAME]</v>
      </c>
      <c r="B1" s="66"/>
      <c r="C1" s="149" t="s">
        <v>265</v>
      </c>
      <c r="D1" s="98" t="s">
        <v>1</v>
      </c>
      <c r="E1" s="69" t="str">
        <f>Flags!$B$6</f>
        <v>[DATE]</v>
      </c>
      <c r="F1" s="69"/>
    </row>
    <row r="2" spans="1:6" s="96" customFormat="1" ht="21">
      <c r="A2" s="96" t="s">
        <v>266</v>
      </c>
      <c r="B2" s="97" t="s">
        <v>267</v>
      </c>
      <c r="C2" s="97" t="s">
        <v>268</v>
      </c>
      <c r="D2" s="97" t="s">
        <v>269</v>
      </c>
      <c r="E2" s="97" t="s">
        <v>270</v>
      </c>
    </row>
    <row r="3" spans="1:6" ht="84.6">
      <c r="A3" s="92" t="s">
        <v>271</v>
      </c>
      <c r="B3" s="91"/>
      <c r="C3" s="99" t="s">
        <v>272</v>
      </c>
      <c r="D3" s="100" t="s">
        <v>273</v>
      </c>
      <c r="E3" s="101" t="s">
        <v>274</v>
      </c>
    </row>
    <row r="4" spans="1:6" ht="84.6">
      <c r="A4" s="93" t="s">
        <v>275</v>
      </c>
      <c r="B4" s="91"/>
      <c r="C4" s="99" t="s">
        <v>272</v>
      </c>
      <c r="D4" s="100" t="s">
        <v>273</v>
      </c>
      <c r="E4" s="101" t="s">
        <v>274</v>
      </c>
    </row>
    <row r="5" spans="1:6" ht="84.6">
      <c r="A5" s="94" t="s">
        <v>276</v>
      </c>
      <c r="B5" s="91"/>
      <c r="C5" s="99" t="s">
        <v>272</v>
      </c>
      <c r="D5" s="100" t="s">
        <v>273</v>
      </c>
      <c r="E5" s="101" t="s">
        <v>274</v>
      </c>
    </row>
    <row r="6" spans="1:6" ht="84">
      <c r="A6" s="95" t="s">
        <v>277</v>
      </c>
      <c r="B6" s="91"/>
      <c r="C6" s="99" t="s">
        <v>272</v>
      </c>
      <c r="D6" s="100" t="s">
        <v>273</v>
      </c>
      <c r="E6" s="101" t="s">
        <v>274</v>
      </c>
    </row>
  </sheetData>
  <pageMargins left="0.7" right="0.7" top="0.75" bottom="0.75" header="0.3" footer="0.3"/>
  <pageSetup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E9C5A-4CD0-4B2B-A2C3-4AFD7B4631E4}">
  <sheetPr>
    <tabColor theme="9" tint="-0.249977111117893"/>
  </sheetPr>
  <dimension ref="A1:B50"/>
  <sheetViews>
    <sheetView workbookViewId="0"/>
  </sheetViews>
  <sheetFormatPr defaultColWidth="12.5546875" defaultRowHeight="13.2"/>
  <sheetData>
    <row r="1" spans="1:2">
      <c r="A1" s="96" t="s">
        <v>278</v>
      </c>
      <c r="B1" t="s">
        <v>279</v>
      </c>
    </row>
    <row r="2" spans="1:2" ht="13.8">
      <c r="A2" s="108" t="s">
        <v>4</v>
      </c>
      <c r="B2" s="114" t="s">
        <v>280</v>
      </c>
    </row>
    <row r="3" spans="1:2" ht="13.8">
      <c r="A3" s="118" t="s">
        <v>281</v>
      </c>
      <c r="B3" s="110" t="s">
        <v>282</v>
      </c>
    </row>
    <row r="4" spans="1:2" ht="13.8">
      <c r="A4" s="119" t="s">
        <v>283</v>
      </c>
      <c r="B4" s="110" t="s">
        <v>284</v>
      </c>
    </row>
    <row r="6" spans="1:2">
      <c r="A6" s="96" t="s">
        <v>285</v>
      </c>
      <c r="B6" t="s">
        <v>286</v>
      </c>
    </row>
    <row r="8" spans="1:2" ht="13.8">
      <c r="A8" s="108" t="s">
        <v>19</v>
      </c>
    </row>
    <row r="9" spans="1:2" ht="13.8">
      <c r="A9" s="109" t="s">
        <v>24</v>
      </c>
      <c r="B9" s="110" t="s">
        <v>287</v>
      </c>
    </row>
    <row r="10" spans="1:2">
      <c r="A10" s="111" t="s">
        <v>288</v>
      </c>
      <c r="B10" s="112" t="s">
        <v>289</v>
      </c>
    </row>
    <row r="11" spans="1:2">
      <c r="A11" s="111" t="s">
        <v>290</v>
      </c>
      <c r="B11" s="112" t="s">
        <v>291</v>
      </c>
    </row>
    <row r="12" spans="1:2" ht="13.8">
      <c r="A12" s="109" t="s">
        <v>29</v>
      </c>
      <c r="B12" s="110" t="s">
        <v>292</v>
      </c>
    </row>
    <row r="13" spans="1:2" ht="13.8">
      <c r="A13" s="113" t="s">
        <v>293</v>
      </c>
      <c r="B13" s="110" t="s">
        <v>294</v>
      </c>
    </row>
    <row r="16" spans="1:2" ht="13.8">
      <c r="A16" s="108" t="s">
        <v>11</v>
      </c>
      <c r="B16" s="114"/>
    </row>
    <row r="17" spans="1:2" ht="13.8">
      <c r="A17" s="109" t="s">
        <v>28</v>
      </c>
      <c r="B17" s="110" t="s">
        <v>295</v>
      </c>
    </row>
    <row r="18" spans="1:2" ht="13.8">
      <c r="A18" s="109" t="s">
        <v>45</v>
      </c>
      <c r="B18" s="110" t="s">
        <v>296</v>
      </c>
    </row>
    <row r="19" spans="1:2" ht="13.8">
      <c r="A19" s="109" t="s">
        <v>32</v>
      </c>
      <c r="B19" s="110" t="s">
        <v>297</v>
      </c>
    </row>
    <row r="20" spans="1:2" ht="13.8">
      <c r="A20" s="113" t="s">
        <v>53</v>
      </c>
      <c r="B20" s="110" t="s">
        <v>298</v>
      </c>
    </row>
    <row r="22" spans="1:2" ht="13.8">
      <c r="A22" s="115" t="s">
        <v>22</v>
      </c>
      <c r="B22" s="110" t="s">
        <v>9</v>
      </c>
    </row>
    <row r="23" spans="1:2" ht="15.75" customHeight="1">
      <c r="A23" s="116" t="s">
        <v>34</v>
      </c>
      <c r="B23" s="110" t="s">
        <v>299</v>
      </c>
    </row>
    <row r="24" spans="1:2" ht="15.75" customHeight="1">
      <c r="A24" s="116" t="s">
        <v>54</v>
      </c>
      <c r="B24" s="110" t="s">
        <v>300</v>
      </c>
    </row>
    <row r="25" spans="1:2" ht="15.75" customHeight="1">
      <c r="A25" s="116" t="s">
        <v>40</v>
      </c>
      <c r="B25" s="110" t="s">
        <v>301</v>
      </c>
    </row>
    <row r="26" spans="1:2" ht="15.75" customHeight="1">
      <c r="A26" s="117" t="s">
        <v>302</v>
      </c>
      <c r="B26" s="110" t="s">
        <v>303</v>
      </c>
    </row>
    <row r="28" spans="1:2" ht="15.75" customHeight="1">
      <c r="A28" s="120" t="s">
        <v>304</v>
      </c>
      <c r="B28" t="s">
        <v>305</v>
      </c>
    </row>
    <row r="29" spans="1:2" ht="15.75" customHeight="1">
      <c r="A29" s="121" t="s">
        <v>306</v>
      </c>
      <c r="B29" s="169" t="s">
        <v>322</v>
      </c>
    </row>
    <row r="30" spans="1:2" ht="15.75" customHeight="1">
      <c r="A30" s="122" t="s">
        <v>307</v>
      </c>
    </row>
    <row r="31" spans="1:2" ht="15.75" customHeight="1">
      <c r="A31" s="122" t="s">
        <v>308</v>
      </c>
    </row>
    <row r="32" spans="1:2" ht="15.75" customHeight="1">
      <c r="A32" s="122" t="s">
        <v>309</v>
      </c>
    </row>
    <row r="33" spans="1:2" ht="15.75" customHeight="1">
      <c r="A33" s="123" t="s">
        <v>310</v>
      </c>
    </row>
    <row r="34" spans="1:2" ht="15.75" customHeight="1">
      <c r="A34" s="124" t="s">
        <v>311</v>
      </c>
    </row>
    <row r="35" spans="1:2" ht="15.75" customHeight="1">
      <c r="A35" s="124" t="s">
        <v>312</v>
      </c>
    </row>
    <row r="36" spans="1:2" ht="15.75" customHeight="1">
      <c r="A36" s="107" t="s">
        <v>313</v>
      </c>
    </row>
    <row r="38" spans="1:2" ht="15.75" customHeight="1">
      <c r="A38" s="102" t="s">
        <v>314</v>
      </c>
      <c r="B38" t="s">
        <v>315</v>
      </c>
    </row>
    <row r="39" spans="1:2" ht="15.75" customHeight="1">
      <c r="A39" s="103" t="s">
        <v>306</v>
      </c>
    </row>
    <row r="40" spans="1:2" ht="15.75" customHeight="1">
      <c r="A40" s="104" t="s">
        <v>76</v>
      </c>
    </row>
    <row r="41" spans="1:2" ht="15.75" customHeight="1">
      <c r="A41" s="105" t="s">
        <v>77</v>
      </c>
    </row>
    <row r="42" spans="1:2" ht="15.75" customHeight="1">
      <c r="A42" s="106" t="s">
        <v>78</v>
      </c>
    </row>
    <row r="43" spans="1:2" ht="15.75" customHeight="1">
      <c r="A43" s="105" t="s">
        <v>75</v>
      </c>
    </row>
    <row r="44" spans="1:2" ht="15.75" customHeight="1">
      <c r="A44" s="107" t="s">
        <v>313</v>
      </c>
    </row>
    <row r="46" spans="1:2">
      <c r="A46" s="144" t="s">
        <v>316</v>
      </c>
      <c r="B46" t="s">
        <v>317</v>
      </c>
    </row>
    <row r="47" spans="1:2">
      <c r="A47" s="145"/>
    </row>
    <row r="48" spans="1:2">
      <c r="A48" s="145" t="s">
        <v>74</v>
      </c>
    </row>
    <row r="49" spans="1:1">
      <c r="A49" s="145" t="s">
        <v>318</v>
      </c>
    </row>
    <row r="50" spans="1:1">
      <c r="A50" s="107" t="s">
        <v>313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Instructions</vt:lpstr>
      <vt:lpstr>QDIRF-Sample</vt:lpstr>
      <vt:lpstr>QDIRF</vt:lpstr>
      <vt:lpstr>ProjPlan</vt:lpstr>
      <vt:lpstr>Contacts</vt:lpstr>
      <vt:lpstr>SampleFunctionMap</vt:lpstr>
      <vt:lpstr>Risk Log</vt:lpstr>
      <vt:lpstr>Issue Log</vt:lpstr>
      <vt:lpstr>LF-Charter</vt:lpstr>
      <vt:lpstr>Flags</vt:lpstr>
    </vt:vector>
  </TitlesOfParts>
  <Manager/>
  <Company>OrgBio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Frank Potter</dc:creator>
  <cp:keywords/>
  <dc:description/>
  <cp:lastModifiedBy>Frank Potter</cp:lastModifiedBy>
  <cp:revision/>
  <dcterms:created xsi:type="dcterms:W3CDTF">2006-10-17T17:44:43Z</dcterms:created>
  <dcterms:modified xsi:type="dcterms:W3CDTF">2023-05-31T04:03:52Z</dcterms:modified>
  <cp:category/>
  <cp:contentStatus/>
</cp:coreProperties>
</file>